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32" windowWidth="21168" windowHeight="9432" activeTab="1"/>
  </bookViews>
  <sheets>
    <sheet name="TimeTrialCompairson" sheetId="3" r:id="rId1"/>
    <sheet name="3200m Races" sheetId="1" r:id="rId2"/>
    <sheet name="3000m Race" sheetId="2" r:id="rId3"/>
  </sheets>
  <calcPr calcId="145621"/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3" i="1"/>
  <c r="Q44" i="1"/>
  <c r="Q45" i="1"/>
  <c r="Q46" i="1"/>
  <c r="Q34" i="1"/>
  <c r="Q32" i="1"/>
  <c r="Q31" i="1"/>
  <c r="Q29" i="1"/>
  <c r="Q25" i="1"/>
  <c r="Q26" i="1"/>
  <c r="Q27" i="1"/>
  <c r="Q24" i="1"/>
  <c r="Q19" i="1"/>
  <c r="Q16" i="1"/>
  <c r="Q17" i="1"/>
  <c r="Q13" i="1"/>
  <c r="Q5" i="1"/>
  <c r="Q6" i="1"/>
  <c r="Q7" i="1"/>
  <c r="Q8" i="1"/>
  <c r="Q9" i="1"/>
  <c r="Q10" i="1"/>
  <c r="Q11" i="1"/>
  <c r="Q12" i="1"/>
  <c r="Q4" i="1"/>
  <c r="Q3" i="1"/>
  <c r="F11" i="1" l="1"/>
  <c r="P37" i="1"/>
  <c r="P35" i="1"/>
  <c r="P36" i="1"/>
  <c r="P38" i="1"/>
  <c r="P40" i="1"/>
  <c r="P41" i="1"/>
  <c r="P39" i="1"/>
  <c r="P44" i="1"/>
  <c r="P43" i="1"/>
  <c r="P45" i="1"/>
  <c r="P46" i="1"/>
  <c r="P42" i="1"/>
  <c r="P34" i="1"/>
  <c r="P32" i="1"/>
  <c r="P31" i="1"/>
  <c r="P25" i="1"/>
  <c r="P29" i="1"/>
  <c r="P26" i="1"/>
  <c r="P24" i="1"/>
  <c r="P27" i="1"/>
  <c r="P4" i="1"/>
  <c r="P5" i="1"/>
  <c r="P8" i="1"/>
  <c r="P7" i="1"/>
  <c r="P6" i="1"/>
  <c r="P9" i="1"/>
  <c r="P10" i="1"/>
  <c r="P11" i="1"/>
  <c r="P13" i="1"/>
  <c r="P16" i="1"/>
  <c r="P12" i="1"/>
  <c r="P17" i="1"/>
  <c r="P19" i="1"/>
  <c r="P20" i="1"/>
  <c r="P15" i="1"/>
  <c r="P3" i="1"/>
  <c r="L46" i="1" l="1"/>
  <c r="L34" i="1"/>
  <c r="L36" i="1"/>
  <c r="L38" i="1"/>
  <c r="L40" i="1"/>
  <c r="L39" i="1"/>
  <c r="L41" i="1"/>
  <c r="L43" i="1"/>
  <c r="L44" i="1"/>
  <c r="L45" i="1"/>
  <c r="L37" i="1"/>
  <c r="L26" i="1"/>
  <c r="L28" i="1"/>
  <c r="L29" i="1"/>
  <c r="L25" i="1"/>
  <c r="L31" i="1"/>
  <c r="L32" i="1"/>
  <c r="L24" i="1"/>
  <c r="L5" i="1"/>
  <c r="L8" i="1"/>
  <c r="L7" i="1"/>
  <c r="L6" i="1"/>
  <c r="L9" i="1"/>
  <c r="L10" i="1"/>
  <c r="L11" i="1"/>
  <c r="L13" i="1"/>
  <c r="L14" i="1"/>
  <c r="L16" i="1"/>
  <c r="L12" i="1"/>
  <c r="L19" i="1"/>
  <c r="L4" i="1"/>
  <c r="L3" i="1"/>
  <c r="J34" i="1" l="1"/>
  <c r="J35" i="1"/>
  <c r="J36" i="1"/>
  <c r="J38" i="1"/>
  <c r="J40" i="1"/>
  <c r="J39" i="1"/>
  <c r="J41" i="1"/>
  <c r="J43" i="1"/>
  <c r="J44" i="1"/>
  <c r="J45" i="1"/>
  <c r="J46" i="1"/>
  <c r="J37" i="1"/>
  <c r="J26" i="1"/>
  <c r="J27" i="1"/>
  <c r="J28" i="1"/>
  <c r="J29" i="1"/>
  <c r="J30" i="1"/>
  <c r="J25" i="1"/>
  <c r="J31" i="1"/>
  <c r="J32" i="1"/>
  <c r="J24" i="1"/>
  <c r="J19" i="1"/>
  <c r="J4" i="1"/>
  <c r="J5" i="1"/>
  <c r="J8" i="1"/>
  <c r="J7" i="1"/>
  <c r="J6" i="1"/>
  <c r="J9" i="1"/>
  <c r="J10" i="1"/>
  <c r="J11" i="1"/>
  <c r="J13" i="1"/>
  <c r="J14" i="1"/>
  <c r="J16" i="1"/>
  <c r="J12" i="1"/>
  <c r="J17" i="1"/>
  <c r="J18" i="1"/>
  <c r="J3" i="1"/>
  <c r="F3" i="1"/>
  <c r="K29" i="3" l="1"/>
  <c r="K30" i="3"/>
  <c r="K33" i="3"/>
  <c r="K34" i="3"/>
  <c r="K36" i="3"/>
  <c r="K37" i="3"/>
  <c r="K47" i="3"/>
  <c r="K28" i="3"/>
  <c r="K27" i="3"/>
  <c r="I29" i="3"/>
  <c r="I30" i="3"/>
  <c r="I33" i="3"/>
  <c r="I34" i="3"/>
  <c r="I36" i="3"/>
  <c r="I37" i="3"/>
  <c r="I47" i="3"/>
  <c r="I28" i="3"/>
  <c r="I27" i="3"/>
  <c r="K51" i="3"/>
  <c r="I51" i="3"/>
  <c r="K25" i="3"/>
  <c r="K23" i="3"/>
  <c r="I25" i="3"/>
  <c r="I23" i="3"/>
  <c r="K18" i="3"/>
  <c r="K5" i="3"/>
  <c r="K6" i="3"/>
  <c r="K4" i="3"/>
  <c r="K3" i="3"/>
  <c r="I4" i="3"/>
  <c r="I5" i="3"/>
  <c r="I6" i="3"/>
  <c r="I18" i="3"/>
  <c r="I3" i="3"/>
  <c r="F46" i="3"/>
  <c r="D46" i="3"/>
  <c r="F45" i="3"/>
  <c r="D45" i="3"/>
  <c r="F44" i="3"/>
  <c r="D44" i="3"/>
  <c r="F43" i="3"/>
  <c r="D43" i="3"/>
  <c r="F42" i="3"/>
  <c r="D42" i="3"/>
  <c r="F41" i="3"/>
  <c r="D41" i="3"/>
  <c r="F40" i="3"/>
  <c r="D40" i="3"/>
  <c r="F39" i="3"/>
  <c r="D39" i="3"/>
  <c r="F38" i="3"/>
  <c r="D38" i="3"/>
  <c r="F37" i="3"/>
  <c r="D37" i="3"/>
  <c r="F36" i="3"/>
  <c r="D36" i="3"/>
  <c r="F35" i="3"/>
  <c r="D35" i="3"/>
  <c r="F34" i="3"/>
  <c r="D34" i="3"/>
  <c r="F33" i="3"/>
  <c r="D33" i="3"/>
  <c r="F32" i="3"/>
  <c r="D32" i="3"/>
  <c r="F31" i="3"/>
  <c r="D31" i="3"/>
  <c r="F30" i="3"/>
  <c r="D30" i="3"/>
  <c r="F28" i="3"/>
  <c r="D28" i="3"/>
  <c r="F27" i="3"/>
  <c r="D27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4" i="3"/>
  <c r="D4" i="3"/>
  <c r="F3" i="3"/>
  <c r="D3" i="3"/>
  <c r="F24" i="1"/>
  <c r="F26" i="1"/>
  <c r="F28" i="1"/>
  <c r="F25" i="1"/>
  <c r="F29" i="1"/>
  <c r="F31" i="1"/>
  <c r="F32" i="1"/>
  <c r="F33" i="1"/>
  <c r="F37" i="1"/>
  <c r="F34" i="1"/>
  <c r="F36" i="1"/>
  <c r="F38" i="1"/>
  <c r="F40" i="1"/>
  <c r="F39" i="1"/>
  <c r="F41" i="1"/>
  <c r="F43" i="1"/>
  <c r="F44" i="1"/>
  <c r="F45" i="1"/>
  <c r="F46" i="1"/>
  <c r="F4" i="1"/>
  <c r="F5" i="1"/>
  <c r="F7" i="1"/>
  <c r="F6" i="1"/>
  <c r="F8" i="1"/>
  <c r="F9" i="1"/>
  <c r="F10" i="1"/>
  <c r="F12" i="1"/>
  <c r="F13" i="1"/>
  <c r="F14" i="1"/>
  <c r="F16" i="1"/>
  <c r="F19" i="1"/>
  <c r="F20" i="1"/>
  <c r="F21" i="1"/>
  <c r="D24" i="1"/>
  <c r="D26" i="1"/>
  <c r="D28" i="1"/>
  <c r="D25" i="1"/>
  <c r="D29" i="1"/>
  <c r="D31" i="1"/>
  <c r="D32" i="1"/>
  <c r="D33" i="1"/>
  <c r="D37" i="1"/>
  <c r="D34" i="1"/>
  <c r="D36" i="1"/>
  <c r="D38" i="1"/>
  <c r="D40" i="1"/>
  <c r="D39" i="1"/>
  <c r="D41" i="1"/>
  <c r="D43" i="1"/>
  <c r="D44" i="1"/>
  <c r="D45" i="1"/>
  <c r="D46" i="1"/>
  <c r="D4" i="1"/>
  <c r="D5" i="1"/>
  <c r="D7" i="1"/>
  <c r="D6" i="1"/>
  <c r="D8" i="1"/>
  <c r="D9" i="1"/>
  <c r="D11" i="1"/>
  <c r="D10" i="1"/>
  <c r="D12" i="1"/>
  <c r="D13" i="1"/>
  <c r="D14" i="1"/>
  <c r="D16" i="1"/>
  <c r="D19" i="1"/>
  <c r="D20" i="1"/>
  <c r="D21" i="1"/>
  <c r="D3" i="1"/>
</calcChain>
</file>

<file path=xl/sharedStrings.xml><?xml version="1.0" encoding="utf-8"?>
<sst xmlns="http://schemas.openxmlformats.org/spreadsheetml/2006/main" count="303" uniqueCount="143">
  <si>
    <t>Athlete's Name</t>
  </si>
  <si>
    <t>Mile Split</t>
  </si>
  <si>
    <t>2nd Mile</t>
  </si>
  <si>
    <t>Finishing Time</t>
  </si>
  <si>
    <t>Place</t>
  </si>
  <si>
    <t>Nick Lyon</t>
  </si>
  <si>
    <t>Brock Nordin</t>
  </si>
  <si>
    <t>Tyler Shea</t>
  </si>
  <si>
    <t>Joseph Sexton</t>
  </si>
  <si>
    <t>6:43</t>
  </si>
  <si>
    <t>13:32</t>
  </si>
  <si>
    <t>Jeremy Ericson</t>
  </si>
  <si>
    <t>Anthony Verdirame</t>
  </si>
  <si>
    <t>Joshua Whedbee</t>
  </si>
  <si>
    <t>8:09</t>
  </si>
  <si>
    <t>Tommy Rhodes</t>
  </si>
  <si>
    <t>18:32</t>
  </si>
  <si>
    <t>Mallory Luskus</t>
  </si>
  <si>
    <t>Michaela Harrison</t>
  </si>
  <si>
    <t>6:45</t>
  </si>
  <si>
    <t>Amanda MacArthur</t>
  </si>
  <si>
    <t>Haley Tillery</t>
  </si>
  <si>
    <t>Ella Madson</t>
  </si>
  <si>
    <t>Katie Jordan</t>
  </si>
  <si>
    <t>Addison Guinter</t>
  </si>
  <si>
    <t>Hannah Sexton</t>
  </si>
  <si>
    <t>8:10</t>
  </si>
  <si>
    <t>Rachel Sexton</t>
  </si>
  <si>
    <t>Rachel Roberts</t>
  </si>
  <si>
    <t>8:22</t>
  </si>
  <si>
    <t>14:23</t>
  </si>
  <si>
    <t>Pace per Mile</t>
  </si>
  <si>
    <t>6:17</t>
  </si>
  <si>
    <t>6:33</t>
  </si>
  <si>
    <t>7:53</t>
  </si>
  <si>
    <t>15:22</t>
  </si>
  <si>
    <t>6:52</t>
  </si>
  <si>
    <t>7:37</t>
  </si>
  <si>
    <t>6:51</t>
  </si>
  <si>
    <t>% better from last race</t>
  </si>
  <si>
    <t>Pickens Preview - 3200m</t>
  </si>
  <si>
    <t xml:space="preserve"> =&gt; improvement from previous race</t>
  </si>
  <si>
    <t xml:space="preserve"> =&gt; in top-7 on team for race, count towards scoring</t>
  </si>
  <si>
    <t>8:18</t>
  </si>
  <si>
    <t>8:38</t>
  </si>
  <si>
    <t>17:45</t>
  </si>
  <si>
    <t>7:54</t>
  </si>
  <si>
    <t>16:01</t>
  </si>
  <si>
    <t>8:23</t>
  </si>
  <si>
    <t>Jared Garrett</t>
  </si>
  <si>
    <t>9:22</t>
  </si>
  <si>
    <t>8:58</t>
  </si>
  <si>
    <t>8:32</t>
  </si>
  <si>
    <t>7:03</t>
  </si>
  <si>
    <t>% better from last  3200m race</t>
  </si>
  <si>
    <t>7:10</t>
  </si>
  <si>
    <t>6:57</t>
  </si>
  <si>
    <t>12:59</t>
  </si>
  <si>
    <t>16:37</t>
  </si>
  <si>
    <t>16:46</t>
  </si>
  <si>
    <t>13:46</t>
  </si>
  <si>
    <t>6:18</t>
  </si>
  <si>
    <t>7:11</t>
  </si>
  <si>
    <t>Aubrae Gunderson - 3000m</t>
  </si>
  <si>
    <t>Ivette Martinez</t>
  </si>
  <si>
    <t>Mountain Invitational - 3200m</t>
  </si>
  <si>
    <t>6:13</t>
  </si>
  <si>
    <t>13:45</t>
  </si>
  <si>
    <t>7:18</t>
  </si>
  <si>
    <t>Friendly #2 at Chattahoochee - 3200m</t>
  </si>
  <si>
    <t>7:27</t>
  </si>
  <si>
    <t>14:15</t>
  </si>
  <si>
    <t>15:41</t>
  </si>
  <si>
    <t>19:03</t>
  </si>
  <si>
    <t>GA MS State Championship  - 2 miles</t>
  </si>
  <si>
    <t>2 Miles Time Trial</t>
  </si>
  <si>
    <t>Justin Maynard</t>
  </si>
  <si>
    <t>Ryan Coleman</t>
  </si>
  <si>
    <t>Hunter Smith</t>
  </si>
  <si>
    <t>Carlos Lopez-Ramirez</t>
  </si>
  <si>
    <t>Jimmy Coleman</t>
  </si>
  <si>
    <t>John Casey</t>
  </si>
  <si>
    <t>Jake Cappon</t>
  </si>
  <si>
    <t>Tyson Upchurch</t>
  </si>
  <si>
    <t>Andrew Will</t>
  </si>
  <si>
    <t>Nathan Foster</t>
  </si>
  <si>
    <t>Ben Chisam</t>
  </si>
  <si>
    <t>Dayla Niemi</t>
  </si>
  <si>
    <t>Courtney Maynard</t>
  </si>
  <si>
    <t>Rachel Murray</t>
  </si>
  <si>
    <t>Hannah Tillery</t>
  </si>
  <si>
    <t>Jana Shade</t>
  </si>
  <si>
    <t>Ashley Desimone</t>
  </si>
  <si>
    <t>Ashley Foster</t>
  </si>
  <si>
    <t>Kendal Shade</t>
  </si>
  <si>
    <t>Claire Counts</t>
  </si>
  <si>
    <t>Eliza Lucas</t>
  </si>
  <si>
    <t>Gracie Whitmire</t>
  </si>
  <si>
    <t>Jillian White</t>
  </si>
  <si>
    <t>Raquel Emmons</t>
  </si>
  <si>
    <t>Virginia DeLuca</t>
  </si>
  <si>
    <t>Chris Quirion</t>
  </si>
  <si>
    <t>Josh Marshall</t>
  </si>
  <si>
    <t>9:16</t>
  </si>
  <si>
    <t>9:23</t>
  </si>
  <si>
    <t>12:15</t>
  </si>
  <si>
    <t>12:42</t>
  </si>
  <si>
    <t>13:34</t>
  </si>
  <si>
    <t>13:51</t>
  </si>
  <si>
    <t>13:56</t>
  </si>
  <si>
    <t>16:42</t>
  </si>
  <si>
    <t>19:54</t>
  </si>
  <si>
    <t>7:26</t>
  </si>
  <si>
    <t>9:14</t>
  </si>
  <si>
    <t>9:24</t>
  </si>
  <si>
    <t>14:43</t>
  </si>
  <si>
    <t>13:19</t>
  </si>
  <si>
    <t>14:16</t>
  </si>
  <si>
    <t>15:15</t>
  </si>
  <si>
    <t>15:19</t>
  </si>
  <si>
    <t>15:28</t>
  </si>
  <si>
    <t>16:12</t>
  </si>
  <si>
    <t>16:15</t>
  </si>
  <si>
    <t>17:37</t>
  </si>
  <si>
    <t>19:18</t>
  </si>
  <si>
    <t>19:23</t>
  </si>
  <si>
    <t>19:49</t>
  </si>
  <si>
    <t>28:53</t>
  </si>
  <si>
    <t>Friendly #1 at Piney Grove - 3200m</t>
  </si>
  <si>
    <t>Forsyth County Meet - 3200m</t>
  </si>
  <si>
    <t>2 Miles Time Trial - 2014</t>
  </si>
  <si>
    <t>2 Miles Time Trial - 2013</t>
  </si>
  <si>
    <t>Freshman at WFHS this year</t>
  </si>
  <si>
    <t>Freshman at NFHS this year</t>
  </si>
  <si>
    <t>Sore eye - paced Hannah Tillery</t>
  </si>
  <si>
    <t>Fastest Time in 2013</t>
  </si>
  <si>
    <t>Didn't run</t>
  </si>
  <si>
    <t xml:space="preserve"> =&gt; Personal Best in XC compared to last year</t>
  </si>
  <si>
    <t xml:space="preserve"> =&gt; improvement from Time Trial last year</t>
  </si>
  <si>
    <t>2013 PR</t>
  </si>
  <si>
    <t>Christian Woodall</t>
  </si>
  <si>
    <t>130</t>
  </si>
  <si>
    <t xml:space="preserve"> =&gt; Personal Best/Personal Record (PR)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</si>
</sst>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1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0" fillId="0" borderId="11" xfId="0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0" fillId="4" borderId="0" xfId="0" applyFill="1"/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7" xfId="0" quotePrefix="1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" fontId="0" fillId="0" borderId="6" xfId="0" quotePrefix="1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/>
    </xf>
    <xf numFmtId="9" fontId="0" fillId="0" borderId="7" xfId="0" applyNumberFormat="1" applyFill="1" applyBorder="1" applyAlignment="1">
      <alignment horizontal="center" vertical="center"/>
    </xf>
    <xf numFmtId="1" fontId="0" fillId="0" borderId="7" xfId="0" quotePrefix="1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7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9" fontId="0" fillId="0" borderId="5" xfId="0" quotePrefix="1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9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9" fontId="0" fillId="0" borderId="10" xfId="0" applyNumberFormat="1" applyFill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49" fontId="0" fillId="0" borderId="32" xfId="0" applyNumberFormat="1" applyFill="1" applyBorder="1" applyAlignment="1">
      <alignment horizontal="center" vertical="center"/>
    </xf>
    <xf numFmtId="9" fontId="0" fillId="0" borderId="33" xfId="0" applyNumberFormat="1" applyFill="1" applyBorder="1" applyAlignment="1">
      <alignment horizontal="center" vertical="center"/>
    </xf>
    <xf numFmtId="1" fontId="0" fillId="0" borderId="32" xfId="0" applyNumberFormat="1" applyFill="1" applyBorder="1" applyAlignment="1">
      <alignment horizontal="center" vertical="center"/>
    </xf>
    <xf numFmtId="49" fontId="0" fillId="0" borderId="35" xfId="0" applyNumberFormat="1" applyFill="1" applyBorder="1" applyAlignment="1">
      <alignment horizontal="center" vertical="center"/>
    </xf>
    <xf numFmtId="9" fontId="0" fillId="0" borderId="29" xfId="0" applyNumberFormat="1" applyFill="1" applyBorder="1" applyAlignment="1">
      <alignment horizontal="center" vertical="center"/>
    </xf>
    <xf numFmtId="1" fontId="0" fillId="0" borderId="33" xfId="0" applyNumberFormat="1" applyFill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49" fontId="0" fillId="0" borderId="36" xfId="0" applyNumberFormat="1" applyFill="1" applyBorder="1" applyAlignment="1">
      <alignment horizontal="center" vertical="center"/>
    </xf>
    <xf numFmtId="49" fontId="0" fillId="0" borderId="37" xfId="0" applyNumberFormat="1" applyFill="1" applyBorder="1" applyAlignment="1">
      <alignment horizontal="center" vertical="center"/>
    </xf>
    <xf numFmtId="1" fontId="0" fillId="0" borderId="37" xfId="0" applyNumberFormat="1" applyFill="1" applyBorder="1" applyAlignment="1">
      <alignment horizontal="center" vertical="center"/>
    </xf>
    <xf numFmtId="9" fontId="0" fillId="0" borderId="38" xfId="0" applyNumberFormat="1" applyFill="1" applyBorder="1" applyAlignment="1">
      <alignment horizontal="center" vertical="center"/>
    </xf>
    <xf numFmtId="1" fontId="0" fillId="0" borderId="38" xfId="0" applyNumberFormat="1" applyFill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 wrapText="1"/>
    </xf>
    <xf numFmtId="164" fontId="0" fillId="0" borderId="17" xfId="0" applyNumberForma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0" xfId="0" applyNumberFormat="1"/>
    <xf numFmtId="164" fontId="1" fillId="0" borderId="2" xfId="0" applyNumberFormat="1" applyFont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32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3" borderId="0" xfId="0" applyNumberFormat="1" applyFill="1"/>
    <xf numFmtId="164" fontId="0" fillId="5" borderId="0" xfId="0" applyNumberFormat="1" applyFill="1"/>
    <xf numFmtId="164" fontId="0" fillId="2" borderId="0" xfId="0" applyNumberFormat="1" applyFill="1"/>
    <xf numFmtId="164" fontId="1" fillId="0" borderId="3" xfId="0" applyNumberFormat="1" applyFont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0" fillId="0" borderId="23" xfId="0" applyNumberFormat="1" applyFill="1" applyBorder="1" applyAlignment="1">
      <alignment horizontal="center" vertical="center"/>
    </xf>
    <xf numFmtId="164" fontId="0" fillId="0" borderId="31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164" fontId="0" fillId="0" borderId="25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28" xfId="0" applyNumberFormat="1" applyFill="1" applyBorder="1" applyAlignment="1">
      <alignment horizontal="center" vertical="center"/>
    </xf>
    <xf numFmtId="164" fontId="0" fillId="0" borderId="29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40" xfId="0" applyNumberFormat="1" applyFill="1" applyBorder="1" applyAlignment="1">
      <alignment horizontal="center" vertical="center"/>
    </xf>
    <xf numFmtId="164" fontId="0" fillId="0" borderId="43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164" fontId="0" fillId="0" borderId="48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2" fillId="0" borderId="51" xfId="0" applyFont="1" applyBorder="1" applyAlignment="1">
      <alignment horizontal="center" vertical="center" wrapText="1"/>
    </xf>
    <xf numFmtId="20" fontId="0" fillId="0" borderId="13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0" fillId="0" borderId="5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0" xfId="0" applyBorder="1" applyAlignment="1">
      <alignment vertical="center" wrapText="1"/>
    </xf>
    <xf numFmtId="164" fontId="0" fillId="0" borderId="57" xfId="0" applyNumberFormat="1" applyFill="1" applyBorder="1" applyAlignment="1">
      <alignment horizontal="center" vertical="center"/>
    </xf>
    <xf numFmtId="49" fontId="0" fillId="0" borderId="58" xfId="0" applyNumberFormat="1" applyFill="1" applyBorder="1" applyAlignment="1">
      <alignment horizontal="center" vertical="center"/>
    </xf>
    <xf numFmtId="164" fontId="0" fillId="0" borderId="58" xfId="0" applyNumberFormat="1" applyFill="1" applyBorder="1" applyAlignment="1">
      <alignment horizontal="center" vertical="center"/>
    </xf>
    <xf numFmtId="164" fontId="0" fillId="0" borderId="59" xfId="0" applyNumberFormat="1" applyFill="1" applyBorder="1" applyAlignment="1">
      <alignment horizontal="center" vertical="center"/>
    </xf>
    <xf numFmtId="164" fontId="0" fillId="0" borderId="60" xfId="0" applyNumberForma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" fontId="0" fillId="0" borderId="33" xfId="0" quotePrefix="1" applyNumberFormat="1" applyFill="1" applyBorder="1" applyAlignment="1">
      <alignment horizontal="center" vertical="center"/>
    </xf>
    <xf numFmtId="49" fontId="0" fillId="0" borderId="57" xfId="0" applyNumberFormat="1" applyFill="1" applyBorder="1" applyAlignment="1">
      <alignment horizontal="center" vertical="center"/>
    </xf>
    <xf numFmtId="1" fontId="0" fillId="0" borderId="59" xfId="0" applyNumberFormat="1" applyFill="1" applyBorder="1" applyAlignment="1">
      <alignment horizontal="center" vertical="center"/>
    </xf>
    <xf numFmtId="1" fontId="0" fillId="0" borderId="58" xfId="0" applyNumberFormat="1" applyFill="1" applyBorder="1" applyAlignment="1">
      <alignment horizontal="center" vertical="center"/>
    </xf>
    <xf numFmtId="9" fontId="0" fillId="0" borderId="59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4" borderId="0" xfId="0" applyFill="1" applyAlignment="1">
      <alignment horizontal="left"/>
    </xf>
    <xf numFmtId="164" fontId="0" fillId="2" borderId="4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" fontId="0" fillId="0" borderId="32" xfId="0" quotePrefix="1" applyNumberFormat="1" applyFill="1" applyBorder="1" applyAlignment="1">
      <alignment horizontal="center" vertical="center"/>
    </xf>
    <xf numFmtId="164" fontId="0" fillId="0" borderId="39" xfId="0" applyNumberFormat="1" applyFill="1" applyBorder="1" applyAlignment="1">
      <alignment horizontal="center" vertical="center"/>
    </xf>
    <xf numFmtId="49" fontId="0" fillId="0" borderId="28" xfId="0" applyNumberFormat="1" applyFill="1" applyBorder="1" applyAlignment="1">
      <alignment horizontal="center" vertical="center"/>
    </xf>
    <xf numFmtId="9" fontId="0" fillId="0" borderId="0" xfId="0" applyNumberFormat="1"/>
    <xf numFmtId="1" fontId="0" fillId="5" borderId="4" xfId="0" applyNumberFormat="1" applyFill="1" applyBorder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37" xfId="0" applyNumberFormat="1" applyFill="1" applyBorder="1" applyAlignment="1">
      <alignment horizontal="center" vertical="center"/>
    </xf>
    <xf numFmtId="1" fontId="0" fillId="5" borderId="6" xfId="0" quotePrefix="1" applyNumberFormat="1" applyFill="1" applyBorder="1" applyAlignment="1">
      <alignment horizontal="center" vertical="center"/>
    </xf>
    <xf numFmtId="9" fontId="0" fillId="3" borderId="7" xfId="0" applyNumberFormat="1" applyFill="1" applyBorder="1" applyAlignment="1">
      <alignment horizontal="center" vertical="center"/>
    </xf>
    <xf numFmtId="9" fontId="0" fillId="3" borderId="38" xfId="0" applyNumberFormat="1" applyFill="1" applyBorder="1" applyAlignment="1">
      <alignment horizontal="center" vertical="center"/>
    </xf>
    <xf numFmtId="9" fontId="0" fillId="6" borderId="7" xfId="0" applyNumberFormat="1" applyFill="1" applyBorder="1" applyAlignment="1">
      <alignment horizontal="center" vertical="center"/>
    </xf>
    <xf numFmtId="45" fontId="0" fillId="0" borderId="6" xfId="0" applyNumberFormat="1" applyFill="1" applyBorder="1" applyAlignment="1">
      <alignment horizontal="center" vertical="center"/>
    </xf>
    <xf numFmtId="45" fontId="1" fillId="0" borderId="2" xfId="0" applyNumberFormat="1" applyFont="1" applyBorder="1" applyAlignment="1">
      <alignment horizontal="center" vertical="center" wrapText="1"/>
    </xf>
    <xf numFmtId="45" fontId="0" fillId="2" borderId="4" xfId="0" applyNumberFormat="1" applyFill="1" applyBorder="1" applyAlignment="1">
      <alignment horizontal="center" vertical="center"/>
    </xf>
    <xf numFmtId="45" fontId="0" fillId="2" borderId="6" xfId="0" applyNumberFormat="1" applyFill="1" applyBorder="1" applyAlignment="1">
      <alignment horizontal="center" vertical="center"/>
    </xf>
    <xf numFmtId="45" fontId="0" fillId="0" borderId="58" xfId="0" applyNumberFormat="1" applyFill="1" applyBorder="1" applyAlignment="1">
      <alignment horizontal="center" vertical="center"/>
    </xf>
    <xf numFmtId="45" fontId="0" fillId="0" borderId="4" xfId="0" applyNumberFormat="1" applyFill="1" applyBorder="1" applyAlignment="1">
      <alignment horizontal="center" vertical="center"/>
    </xf>
    <xf numFmtId="45" fontId="0" fillId="0" borderId="9" xfId="0" applyNumberFormat="1" applyFill="1" applyBorder="1" applyAlignment="1">
      <alignment horizontal="center" vertical="center"/>
    </xf>
    <xf numFmtId="45" fontId="0" fillId="0" borderId="0" xfId="0" applyNumberFormat="1"/>
    <xf numFmtId="45" fontId="0" fillId="0" borderId="5" xfId="0" applyNumberFormat="1" applyFill="1" applyBorder="1" applyAlignment="1">
      <alignment horizontal="center" vertical="center"/>
    </xf>
    <xf numFmtId="45" fontId="1" fillId="0" borderId="27" xfId="0" applyNumberFormat="1" applyFont="1" applyBorder="1" applyAlignment="1">
      <alignment horizontal="center" vertical="center" wrapText="1"/>
    </xf>
    <xf numFmtId="45" fontId="0" fillId="0" borderId="17" xfId="0" applyNumberFormat="1" applyFill="1" applyBorder="1" applyAlignment="1">
      <alignment horizontal="center" vertical="center"/>
    </xf>
    <xf numFmtId="45" fontId="0" fillId="0" borderId="18" xfId="0" applyNumberFormat="1" applyFill="1" applyBorder="1" applyAlignment="1">
      <alignment horizontal="center" vertical="center"/>
    </xf>
    <xf numFmtId="45" fontId="0" fillId="0" borderId="35" xfId="0" applyNumberFormat="1" applyFill="1" applyBorder="1" applyAlignment="1">
      <alignment horizontal="center" vertical="center"/>
    </xf>
    <xf numFmtId="45" fontId="0" fillId="0" borderId="57" xfId="0" applyNumberFormat="1" applyFill="1" applyBorder="1" applyAlignment="1">
      <alignment horizontal="center" vertical="center"/>
    </xf>
    <xf numFmtId="45" fontId="0" fillId="0" borderId="36" xfId="0" applyNumberFormat="1" applyFill="1" applyBorder="1" applyAlignment="1">
      <alignment horizontal="center" vertical="center"/>
    </xf>
    <xf numFmtId="45" fontId="0" fillId="0" borderId="8" xfId="0" applyNumberFormat="1" applyFill="1" applyBorder="1" applyAlignment="1">
      <alignment horizontal="center" vertical="center"/>
    </xf>
    <xf numFmtId="45" fontId="0" fillId="0" borderId="32" xfId="0" applyNumberFormat="1" applyFill="1" applyBorder="1" applyAlignment="1">
      <alignment horizontal="center" vertical="center"/>
    </xf>
    <xf numFmtId="45" fontId="0" fillId="2" borderId="37" xfId="0" applyNumberFormat="1" applyFill="1" applyBorder="1" applyAlignment="1">
      <alignment horizontal="center" vertical="center"/>
    </xf>
    <xf numFmtId="45" fontId="0" fillId="0" borderId="62" xfId="0" applyNumberFormat="1" applyFill="1" applyBorder="1" applyAlignment="1">
      <alignment horizontal="center" vertical="center"/>
    </xf>
    <xf numFmtId="45" fontId="0" fillId="0" borderId="42" xfId="0" applyNumberFormat="1" applyFill="1" applyBorder="1" applyAlignment="1">
      <alignment horizontal="center" vertical="center"/>
    </xf>
    <xf numFmtId="45" fontId="0" fillId="0" borderId="37" xfId="0" applyNumberFormat="1" applyFill="1" applyBorder="1" applyAlignment="1">
      <alignment horizontal="center" vertical="center"/>
    </xf>
    <xf numFmtId="45" fontId="1" fillId="0" borderId="16" xfId="0" applyNumberFormat="1" applyFont="1" applyBorder="1" applyAlignment="1">
      <alignment horizontal="center" vertical="center" wrapText="1"/>
    </xf>
    <xf numFmtId="45" fontId="0" fillId="0" borderId="0" xfId="0" applyNumberFormat="1" applyAlignment="1">
      <alignment horizontal="center" vertical="center"/>
    </xf>
    <xf numFmtId="45" fontId="0" fillId="2" borderId="32" xfId="0" applyNumberFormat="1" applyFill="1" applyBorder="1" applyAlignment="1">
      <alignment horizontal="center" vertical="center"/>
    </xf>
    <xf numFmtId="45" fontId="0" fillId="4" borderId="4" xfId="0" applyNumberFormat="1" applyFill="1" applyBorder="1" applyAlignment="1">
      <alignment horizontal="center" vertical="center"/>
    </xf>
    <xf numFmtId="45" fontId="0" fillId="4" borderId="6" xfId="0" applyNumberFormat="1" applyFill="1" applyBorder="1" applyAlignment="1">
      <alignment horizontal="center" vertical="center"/>
    </xf>
    <xf numFmtId="45" fontId="0" fillId="4" borderId="32" xfId="0" applyNumberFormat="1" applyFill="1" applyBorder="1" applyAlignment="1">
      <alignment horizontal="center" vertical="center"/>
    </xf>
    <xf numFmtId="164" fontId="0" fillId="0" borderId="18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3" xfId="0" applyBorder="1" applyAlignment="1">
      <alignment horizontal="center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0" fillId="0" borderId="8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64" fontId="0" fillId="0" borderId="57" xfId="0" applyNumberForma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4" fontId="0" fillId="0" borderId="57" xfId="0" applyNumberForma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45" fontId="0" fillId="0" borderId="18" xfId="0" applyNumberFormat="1" applyFill="1" applyBorder="1" applyAlignment="1">
      <alignment horizontal="center" vertical="center"/>
    </xf>
    <xf numFmtId="45" fontId="0" fillId="0" borderId="24" xfId="0" applyNumberFormat="1" applyBorder="1" applyAlignment="1">
      <alignment horizontal="center" vertical="center"/>
    </xf>
    <xf numFmtId="45" fontId="0" fillId="0" borderId="40" xfId="0" applyNumberFormat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9" fontId="0" fillId="3" borderId="5" xfId="0" applyNumberFormat="1" applyFill="1" applyBorder="1" applyAlignment="1">
      <alignment horizontal="center" vertical="center"/>
    </xf>
    <xf numFmtId="9" fontId="0" fillId="6" borderId="5" xfId="0" applyNumberFormat="1" applyFill="1" applyBorder="1" applyAlignment="1">
      <alignment horizontal="center" vertical="center"/>
    </xf>
    <xf numFmtId="9" fontId="0" fillId="6" borderId="63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>
      <pane ySplit="2" topLeftCell="A3" activePane="bottomLeft" state="frozen"/>
      <selection pane="bottomLeft" activeCell="A6" sqref="A6"/>
    </sheetView>
  </sheetViews>
  <sheetFormatPr defaultRowHeight="14.4" x14ac:dyDescent="0.3"/>
  <cols>
    <col min="1" max="1" width="17.88671875" customWidth="1"/>
    <col min="2" max="2" width="5.77734375" style="55" customWidth="1"/>
    <col min="3" max="3" width="5.77734375" hidden="1" customWidth="1"/>
    <col min="4" max="4" width="5.77734375" style="55" customWidth="1"/>
    <col min="5" max="5" width="8.77734375" style="55" customWidth="1"/>
    <col min="6" max="6" width="7.88671875" style="55" customWidth="1"/>
    <col min="7" max="7" width="1" style="55" customWidth="1"/>
    <col min="8" max="9" width="5.77734375" style="72" customWidth="1"/>
    <col min="10" max="10" width="8.77734375" style="72" customWidth="1"/>
    <col min="11" max="11" width="7.88671875" style="72" customWidth="1"/>
    <col min="12" max="12" width="17.88671875" style="14" customWidth="1"/>
  </cols>
  <sheetData>
    <row r="1" spans="1:12" ht="19.2" thickTop="1" thickBot="1" x14ac:dyDescent="0.35">
      <c r="A1" s="6"/>
      <c r="B1" s="179" t="s">
        <v>130</v>
      </c>
      <c r="C1" s="180"/>
      <c r="D1" s="180"/>
      <c r="E1" s="180"/>
      <c r="F1" s="181"/>
      <c r="G1" s="24"/>
      <c r="H1" s="167" t="s">
        <v>131</v>
      </c>
      <c r="I1" s="168"/>
      <c r="J1" s="168"/>
      <c r="K1" s="169"/>
      <c r="L1" s="88" t="s">
        <v>139</v>
      </c>
    </row>
    <row r="2" spans="1:12" ht="29.4" thickBot="1" x14ac:dyDescent="0.35">
      <c r="A2" s="7" t="s">
        <v>0</v>
      </c>
      <c r="B2" s="51" t="s">
        <v>1</v>
      </c>
      <c r="C2" s="2" t="s">
        <v>2</v>
      </c>
      <c r="D2" s="56" t="s">
        <v>2</v>
      </c>
      <c r="E2" s="56" t="s">
        <v>3</v>
      </c>
      <c r="F2" s="64" t="s">
        <v>31</v>
      </c>
      <c r="G2" s="67"/>
      <c r="H2" s="51" t="s">
        <v>1</v>
      </c>
      <c r="I2" s="56" t="s">
        <v>2</v>
      </c>
      <c r="J2" s="56" t="s">
        <v>3</v>
      </c>
      <c r="K2" s="64" t="s">
        <v>31</v>
      </c>
      <c r="L2" s="92" t="s">
        <v>135</v>
      </c>
    </row>
    <row r="3" spans="1:12" x14ac:dyDescent="0.3">
      <c r="A3" s="9" t="s">
        <v>11</v>
      </c>
      <c r="B3" s="52" t="s">
        <v>66</v>
      </c>
      <c r="C3" s="18"/>
      <c r="D3" s="57">
        <f>E3-B3</f>
        <v>0.25138888888888883</v>
      </c>
      <c r="E3" s="109" t="s">
        <v>105</v>
      </c>
      <c r="F3" s="65">
        <f>E3/2</f>
        <v>0.25520833333333331</v>
      </c>
      <c r="G3" s="68"/>
      <c r="H3" s="77">
        <v>0.29236111111111113</v>
      </c>
      <c r="I3" s="78">
        <f>J3-H3</f>
        <v>0.29722222222222222</v>
      </c>
      <c r="J3" s="79">
        <v>0.58958333333333335</v>
      </c>
      <c r="K3" s="80">
        <f>J3/2</f>
        <v>0.29479166666666667</v>
      </c>
      <c r="L3" s="89">
        <v>0.53680555555555554</v>
      </c>
    </row>
    <row r="4" spans="1:12" x14ac:dyDescent="0.3">
      <c r="A4" s="9" t="s">
        <v>8</v>
      </c>
      <c r="B4" s="53" t="s">
        <v>32</v>
      </c>
      <c r="C4" s="16"/>
      <c r="D4" s="57">
        <f t="shared" ref="D4:D46" si="0">E4-B4</f>
        <v>0.2673611111111111</v>
      </c>
      <c r="E4" s="110" t="s">
        <v>106</v>
      </c>
      <c r="F4" s="65">
        <f t="shared" ref="F4:F46" si="1">E4/2</f>
        <v>0.26458333333333334</v>
      </c>
      <c r="G4" s="68"/>
      <c r="H4" s="81">
        <v>0.28194444444444444</v>
      </c>
      <c r="I4" s="82">
        <f t="shared" ref="I4:I18" si="2">J4-H4</f>
        <v>0.29305555555555562</v>
      </c>
      <c r="J4" s="82">
        <v>0.57500000000000007</v>
      </c>
      <c r="K4" s="83">
        <f>J4/2</f>
        <v>0.28750000000000003</v>
      </c>
      <c r="L4" s="90">
        <v>0.54027777777777775</v>
      </c>
    </row>
    <row r="5" spans="1:12" x14ac:dyDescent="0.3">
      <c r="A5" s="9" t="s">
        <v>13</v>
      </c>
      <c r="B5" s="53" t="s">
        <v>38</v>
      </c>
      <c r="C5" s="16"/>
      <c r="D5" s="57">
        <f t="shared" si="0"/>
        <v>0.27847222222222223</v>
      </c>
      <c r="E5" s="110" t="s">
        <v>10</v>
      </c>
      <c r="F5" s="65">
        <f t="shared" si="1"/>
        <v>0.28194444444444444</v>
      </c>
      <c r="G5" s="68"/>
      <c r="H5" s="81">
        <v>0.33263888888888887</v>
      </c>
      <c r="I5" s="82">
        <f t="shared" si="2"/>
        <v>0.33333333333333331</v>
      </c>
      <c r="J5" s="82">
        <v>0.66597222222222219</v>
      </c>
      <c r="K5" s="83">
        <f t="shared" ref="K5:K6" si="3">J5/2</f>
        <v>0.33298611111111109</v>
      </c>
      <c r="L5" s="90">
        <v>0.56736111111111109</v>
      </c>
    </row>
    <row r="6" spans="1:12" x14ac:dyDescent="0.3">
      <c r="A6" s="9" t="s">
        <v>7</v>
      </c>
      <c r="B6" s="53" t="s">
        <v>36</v>
      </c>
      <c r="C6" s="16"/>
      <c r="D6" s="57">
        <f t="shared" si="0"/>
        <v>0.27916666666666662</v>
      </c>
      <c r="E6" s="111" t="s">
        <v>107</v>
      </c>
      <c r="F6" s="65">
        <f t="shared" si="1"/>
        <v>0.28263888888888888</v>
      </c>
      <c r="G6" s="68"/>
      <c r="H6" s="81">
        <v>0.28819444444444448</v>
      </c>
      <c r="I6" s="82">
        <f t="shared" si="2"/>
        <v>0.28680555555555559</v>
      </c>
      <c r="J6" s="82">
        <v>0.57500000000000007</v>
      </c>
      <c r="K6" s="83">
        <f t="shared" si="3"/>
        <v>0.28750000000000003</v>
      </c>
      <c r="L6" s="90">
        <v>0.52708333333333335</v>
      </c>
    </row>
    <row r="7" spans="1:12" x14ac:dyDescent="0.3">
      <c r="A7" s="8" t="s">
        <v>76</v>
      </c>
      <c r="B7" s="53" t="s">
        <v>19</v>
      </c>
      <c r="C7" s="16"/>
      <c r="D7" s="57">
        <f t="shared" si="0"/>
        <v>0.29166666666666663</v>
      </c>
      <c r="E7" s="58" t="s">
        <v>67</v>
      </c>
      <c r="F7" s="65">
        <f t="shared" si="1"/>
        <v>0.28645833333333331</v>
      </c>
      <c r="G7" s="68"/>
      <c r="H7" s="158"/>
      <c r="I7" s="159"/>
      <c r="J7" s="159"/>
      <c r="K7" s="159"/>
      <c r="L7" s="160"/>
    </row>
    <row r="8" spans="1:12" x14ac:dyDescent="0.3">
      <c r="A8" s="9" t="s">
        <v>77</v>
      </c>
      <c r="B8" s="53" t="s">
        <v>53</v>
      </c>
      <c r="C8" s="16"/>
      <c r="D8" s="57">
        <f t="shared" si="0"/>
        <v>0.27986111111111117</v>
      </c>
      <c r="E8" s="58" t="s">
        <v>60</v>
      </c>
      <c r="F8" s="65">
        <f t="shared" si="1"/>
        <v>0.28680555555555559</v>
      </c>
      <c r="G8" s="68"/>
      <c r="H8" s="161"/>
      <c r="I8" s="162"/>
      <c r="J8" s="162"/>
      <c r="K8" s="162"/>
      <c r="L8" s="163"/>
    </row>
    <row r="9" spans="1:12" x14ac:dyDescent="0.3">
      <c r="A9" s="9" t="s">
        <v>78</v>
      </c>
      <c r="B9" s="53" t="s">
        <v>9</v>
      </c>
      <c r="C9" s="16"/>
      <c r="D9" s="57">
        <f t="shared" si="0"/>
        <v>0.29722222222222217</v>
      </c>
      <c r="E9" s="58" t="s">
        <v>108</v>
      </c>
      <c r="F9" s="65">
        <f t="shared" si="1"/>
        <v>0.28854166666666664</v>
      </c>
      <c r="G9" s="68"/>
      <c r="H9" s="161"/>
      <c r="I9" s="162"/>
      <c r="J9" s="162"/>
      <c r="K9" s="162"/>
      <c r="L9" s="163"/>
    </row>
    <row r="10" spans="1:12" x14ac:dyDescent="0.3">
      <c r="A10" s="37" t="s">
        <v>79</v>
      </c>
      <c r="B10" s="53" t="s">
        <v>33</v>
      </c>
      <c r="C10" s="16"/>
      <c r="D10" s="57">
        <f t="shared" si="0"/>
        <v>0.30763888888888896</v>
      </c>
      <c r="E10" s="58" t="s">
        <v>109</v>
      </c>
      <c r="F10" s="65">
        <f t="shared" si="1"/>
        <v>0.2902777777777778</v>
      </c>
      <c r="G10" s="68"/>
      <c r="H10" s="164"/>
      <c r="I10" s="165"/>
      <c r="J10" s="165"/>
      <c r="K10" s="165"/>
      <c r="L10" s="166"/>
    </row>
    <row r="11" spans="1:12" x14ac:dyDescent="0.3">
      <c r="A11" s="9" t="s">
        <v>49</v>
      </c>
      <c r="B11" s="53" t="s">
        <v>37</v>
      </c>
      <c r="C11" s="16"/>
      <c r="D11" s="57">
        <f t="shared" si="0"/>
        <v>0.33611111111111108</v>
      </c>
      <c r="E11" s="110" t="s">
        <v>72</v>
      </c>
      <c r="F11" s="65">
        <f t="shared" si="1"/>
        <v>0.32673611111111112</v>
      </c>
      <c r="G11" s="68"/>
      <c r="H11" s="155" t="s">
        <v>136</v>
      </c>
      <c r="I11" s="156"/>
      <c r="J11" s="156"/>
      <c r="K11" s="157"/>
      <c r="L11" s="90">
        <v>0.69236111111111109</v>
      </c>
    </row>
    <row r="12" spans="1:12" x14ac:dyDescent="0.3">
      <c r="A12" s="9" t="s">
        <v>80</v>
      </c>
      <c r="B12" s="53" t="s">
        <v>34</v>
      </c>
      <c r="C12" s="16"/>
      <c r="D12" s="57">
        <f t="shared" si="0"/>
        <v>0.33888888888888885</v>
      </c>
      <c r="E12" s="58" t="s">
        <v>47</v>
      </c>
      <c r="F12" s="65">
        <f t="shared" si="1"/>
        <v>0.33368055555555554</v>
      </c>
      <c r="G12" s="68"/>
      <c r="H12" s="158"/>
      <c r="I12" s="159"/>
      <c r="J12" s="159"/>
      <c r="K12" s="159"/>
      <c r="L12" s="160"/>
    </row>
    <row r="13" spans="1:12" x14ac:dyDescent="0.3">
      <c r="A13" s="9" t="s">
        <v>81</v>
      </c>
      <c r="B13" s="53" t="s">
        <v>46</v>
      </c>
      <c r="C13" s="16"/>
      <c r="D13" s="57">
        <f t="shared" si="0"/>
        <v>0.36319444444444443</v>
      </c>
      <c r="E13" s="58" t="s">
        <v>58</v>
      </c>
      <c r="F13" s="65">
        <f t="shared" si="1"/>
        <v>0.34618055555555555</v>
      </c>
      <c r="G13" s="68"/>
      <c r="H13" s="161"/>
      <c r="I13" s="162"/>
      <c r="J13" s="162"/>
      <c r="K13" s="162"/>
      <c r="L13" s="163"/>
    </row>
    <row r="14" spans="1:12" x14ac:dyDescent="0.3">
      <c r="A14" s="9" t="s">
        <v>82</v>
      </c>
      <c r="B14" s="53" t="s">
        <v>48</v>
      </c>
      <c r="C14" s="16"/>
      <c r="D14" s="57">
        <f t="shared" si="0"/>
        <v>0.34652777777777777</v>
      </c>
      <c r="E14" s="58" t="s">
        <v>110</v>
      </c>
      <c r="F14" s="65">
        <f t="shared" si="1"/>
        <v>0.34791666666666665</v>
      </c>
      <c r="G14" s="68"/>
      <c r="H14" s="161"/>
      <c r="I14" s="162"/>
      <c r="J14" s="162"/>
      <c r="K14" s="162"/>
      <c r="L14" s="163"/>
    </row>
    <row r="15" spans="1:12" x14ac:dyDescent="0.3">
      <c r="A15" s="9" t="s">
        <v>83</v>
      </c>
      <c r="B15" s="53" t="s">
        <v>29</v>
      </c>
      <c r="C15" s="16"/>
      <c r="D15" s="57">
        <f t="shared" si="0"/>
        <v>0.34999999999999992</v>
      </c>
      <c r="E15" s="58" t="s">
        <v>59</v>
      </c>
      <c r="F15" s="65">
        <f t="shared" si="1"/>
        <v>0.34930555555555554</v>
      </c>
      <c r="G15" s="68"/>
      <c r="H15" s="161"/>
      <c r="I15" s="162"/>
      <c r="J15" s="162"/>
      <c r="K15" s="162"/>
      <c r="L15" s="163"/>
    </row>
    <row r="16" spans="1:12" x14ac:dyDescent="0.3">
      <c r="A16" s="9" t="s">
        <v>84</v>
      </c>
      <c r="B16" s="53" t="s">
        <v>52</v>
      </c>
      <c r="C16" s="16"/>
      <c r="D16" s="57">
        <f t="shared" si="0"/>
        <v>0.3840277777777778</v>
      </c>
      <c r="E16" s="58" t="s">
        <v>45</v>
      </c>
      <c r="F16" s="65">
        <f t="shared" si="1"/>
        <v>0.36979166666666669</v>
      </c>
      <c r="G16" s="68"/>
      <c r="H16" s="161"/>
      <c r="I16" s="162"/>
      <c r="J16" s="162"/>
      <c r="K16" s="162"/>
      <c r="L16" s="163"/>
    </row>
    <row r="17" spans="1:12" x14ac:dyDescent="0.3">
      <c r="A17" s="9" t="s">
        <v>85</v>
      </c>
      <c r="B17" s="53" t="s">
        <v>51</v>
      </c>
      <c r="C17" s="16"/>
      <c r="D17" s="57">
        <f t="shared" si="0"/>
        <v>0.39861111111111114</v>
      </c>
      <c r="E17" s="58" t="s">
        <v>16</v>
      </c>
      <c r="F17" s="65">
        <f t="shared" si="1"/>
        <v>0.38611111111111113</v>
      </c>
      <c r="G17" s="68"/>
      <c r="H17" s="164"/>
      <c r="I17" s="165"/>
      <c r="J17" s="165"/>
      <c r="K17" s="165"/>
      <c r="L17" s="166"/>
    </row>
    <row r="18" spans="1:12" x14ac:dyDescent="0.3">
      <c r="A18" s="9" t="s">
        <v>15</v>
      </c>
      <c r="B18" s="53" t="s">
        <v>103</v>
      </c>
      <c r="C18" s="16"/>
      <c r="D18" s="57">
        <f t="shared" si="0"/>
        <v>0.40763888888888894</v>
      </c>
      <c r="E18" s="58" t="s">
        <v>73</v>
      </c>
      <c r="F18" s="65">
        <f t="shared" si="1"/>
        <v>0.39687500000000003</v>
      </c>
      <c r="G18" s="68"/>
      <c r="H18" s="81">
        <v>0.35972222222222222</v>
      </c>
      <c r="I18" s="84">
        <f t="shared" si="2"/>
        <v>0.37986111111111115</v>
      </c>
      <c r="J18" s="82">
        <v>0.73958333333333337</v>
      </c>
      <c r="K18" s="83">
        <f>J18/2</f>
        <v>0.36979166666666669</v>
      </c>
      <c r="L18" s="90">
        <v>0.69930555555555562</v>
      </c>
    </row>
    <row r="19" spans="1:12" x14ac:dyDescent="0.3">
      <c r="A19" s="9" t="s">
        <v>86</v>
      </c>
      <c r="B19" s="53" t="s">
        <v>104</v>
      </c>
      <c r="C19" s="16"/>
      <c r="D19" s="57">
        <f t="shared" si="0"/>
        <v>0.43819444444444439</v>
      </c>
      <c r="E19" s="58" t="s">
        <v>111</v>
      </c>
      <c r="F19" s="65">
        <f t="shared" si="1"/>
        <v>0.4145833333333333</v>
      </c>
      <c r="G19" s="68"/>
      <c r="H19" s="155"/>
      <c r="I19" s="156"/>
      <c r="J19" s="156"/>
      <c r="K19" s="156"/>
      <c r="L19" s="157"/>
    </row>
    <row r="20" spans="1:12" x14ac:dyDescent="0.3">
      <c r="A20" s="9" t="s">
        <v>101</v>
      </c>
      <c r="B20" s="151" t="s">
        <v>136</v>
      </c>
      <c r="C20" s="152"/>
      <c r="D20" s="152"/>
      <c r="E20" s="152"/>
      <c r="F20" s="153"/>
      <c r="G20" s="68"/>
      <c r="H20" s="155" t="s">
        <v>136</v>
      </c>
      <c r="I20" s="156"/>
      <c r="J20" s="156"/>
      <c r="K20" s="157"/>
      <c r="L20" s="90">
        <v>0.62986111111111109</v>
      </c>
    </row>
    <row r="21" spans="1:12" x14ac:dyDescent="0.3">
      <c r="A21" s="9" t="s">
        <v>102</v>
      </c>
      <c r="B21" s="151" t="s">
        <v>136</v>
      </c>
      <c r="C21" s="152"/>
      <c r="D21" s="152"/>
      <c r="E21" s="152"/>
      <c r="F21" s="153"/>
      <c r="G21" s="68"/>
      <c r="H21" s="158"/>
      <c r="I21" s="159"/>
      <c r="J21" s="159"/>
      <c r="K21" s="159"/>
      <c r="L21" s="160"/>
    </row>
    <row r="22" spans="1:12" x14ac:dyDescent="0.3">
      <c r="A22" s="9"/>
      <c r="B22" s="176"/>
      <c r="C22" s="177"/>
      <c r="D22" s="177"/>
      <c r="E22" s="177"/>
      <c r="F22" s="178"/>
      <c r="G22" s="68"/>
      <c r="H22" s="164"/>
      <c r="I22" s="165"/>
      <c r="J22" s="165"/>
      <c r="K22" s="165"/>
      <c r="L22" s="166"/>
    </row>
    <row r="23" spans="1:12" x14ac:dyDescent="0.3">
      <c r="A23" s="38" t="s">
        <v>5</v>
      </c>
      <c r="B23" s="151" t="s">
        <v>132</v>
      </c>
      <c r="C23" s="152"/>
      <c r="D23" s="152"/>
      <c r="E23" s="152"/>
      <c r="F23" s="153"/>
      <c r="G23" s="76"/>
      <c r="H23" s="81">
        <v>0.27291666666666664</v>
      </c>
      <c r="I23" s="82">
        <f>J23-H23</f>
        <v>0.27986111111111117</v>
      </c>
      <c r="J23" s="82">
        <v>0.55277777777777781</v>
      </c>
      <c r="K23" s="83">
        <f>J23/2</f>
        <v>0.27638888888888891</v>
      </c>
      <c r="L23" s="90">
        <v>0.50347222222222221</v>
      </c>
    </row>
    <row r="24" spans="1:12" x14ac:dyDescent="0.3">
      <c r="A24" s="38" t="s">
        <v>6</v>
      </c>
      <c r="B24" s="151" t="s">
        <v>132</v>
      </c>
      <c r="C24" s="152"/>
      <c r="D24" s="152"/>
      <c r="E24" s="152"/>
      <c r="F24" s="153"/>
      <c r="G24" s="76"/>
      <c r="H24" s="155" t="s">
        <v>136</v>
      </c>
      <c r="I24" s="156"/>
      <c r="J24" s="156"/>
      <c r="K24" s="157"/>
      <c r="L24" s="90">
        <v>0.51944444444444449</v>
      </c>
    </row>
    <row r="25" spans="1:12" ht="15" thickBot="1" x14ac:dyDescent="0.35">
      <c r="A25" s="38" t="s">
        <v>12</v>
      </c>
      <c r="B25" s="151" t="s">
        <v>133</v>
      </c>
      <c r="C25" s="152"/>
      <c r="D25" s="152"/>
      <c r="E25" s="152"/>
      <c r="F25" s="153"/>
      <c r="G25" s="75"/>
      <c r="H25" s="81">
        <v>0.28333333333333333</v>
      </c>
      <c r="I25" s="82">
        <f t="shared" ref="I25" si="4">J25-H25</f>
        <v>0.30069444444444449</v>
      </c>
      <c r="J25" s="82">
        <v>0.58402777777777781</v>
      </c>
      <c r="K25" s="83">
        <f t="shared" ref="K25" si="5">J25/2</f>
        <v>0.29201388888888891</v>
      </c>
      <c r="L25" s="90">
        <v>0.52430555555555558</v>
      </c>
    </row>
    <row r="26" spans="1:12" ht="12" customHeight="1" thickTop="1" thickBot="1" x14ac:dyDescent="0.35">
      <c r="A26" s="95"/>
      <c r="B26" s="173"/>
      <c r="C26" s="174"/>
      <c r="D26" s="174"/>
      <c r="E26" s="174"/>
      <c r="F26" s="175"/>
      <c r="G26" s="100"/>
      <c r="H26" s="182"/>
      <c r="I26" s="183"/>
      <c r="J26" s="183"/>
      <c r="K26" s="184"/>
      <c r="L26" s="101"/>
    </row>
    <row r="27" spans="1:12" ht="15" thickTop="1" x14ac:dyDescent="0.3">
      <c r="A27" s="8" t="s">
        <v>17</v>
      </c>
      <c r="B27" s="52" t="s">
        <v>61</v>
      </c>
      <c r="C27" s="18"/>
      <c r="D27" s="57">
        <f t="shared" si="0"/>
        <v>0.27847222222222218</v>
      </c>
      <c r="E27" s="112" t="s">
        <v>57</v>
      </c>
      <c r="F27" s="65">
        <f t="shared" si="1"/>
        <v>0.27048611111111109</v>
      </c>
      <c r="G27" s="52"/>
      <c r="H27" s="93">
        <v>0.27361111111111108</v>
      </c>
      <c r="I27" s="84">
        <f>J27-H27</f>
        <v>0.28611111111111115</v>
      </c>
      <c r="J27" s="84">
        <v>0.55972222222222223</v>
      </c>
      <c r="K27" s="94">
        <f>J27/2</f>
        <v>0.27986111111111112</v>
      </c>
      <c r="L27" s="89">
        <v>0.53680555555555554</v>
      </c>
    </row>
    <row r="28" spans="1:12" x14ac:dyDescent="0.3">
      <c r="A28" s="9" t="s">
        <v>18</v>
      </c>
      <c r="B28" s="53" t="s">
        <v>33</v>
      </c>
      <c r="C28" s="16"/>
      <c r="D28" s="57">
        <f t="shared" si="0"/>
        <v>0.2819444444444445</v>
      </c>
      <c r="E28" s="110" t="s">
        <v>116</v>
      </c>
      <c r="F28" s="65">
        <f t="shared" si="1"/>
        <v>0.27743055555555557</v>
      </c>
      <c r="G28" s="68"/>
      <c r="H28" s="81">
        <v>0.29097222222222224</v>
      </c>
      <c r="I28" s="82">
        <f>J28-H28</f>
        <v>0.29930555555555555</v>
      </c>
      <c r="J28" s="82">
        <v>0.59027777777777779</v>
      </c>
      <c r="K28" s="83">
        <f>J28/2</f>
        <v>0.2951388888888889</v>
      </c>
      <c r="L28" s="90">
        <v>0.56944444444444442</v>
      </c>
    </row>
    <row r="29" spans="1:12" x14ac:dyDescent="0.3">
      <c r="A29" s="9" t="s">
        <v>21</v>
      </c>
      <c r="B29" s="151" t="s">
        <v>134</v>
      </c>
      <c r="C29" s="152"/>
      <c r="D29" s="152"/>
      <c r="E29" s="152"/>
      <c r="F29" s="153"/>
      <c r="G29" s="68"/>
      <c r="H29" s="81">
        <v>0.30486111111111108</v>
      </c>
      <c r="I29" s="82">
        <f t="shared" ref="I29:I47" si="6">J29-H29</f>
        <v>0.3034722222222222</v>
      </c>
      <c r="J29" s="82">
        <v>0.60833333333333328</v>
      </c>
      <c r="K29" s="83">
        <f t="shared" ref="K29:K47" si="7">J29/2</f>
        <v>0.30416666666666664</v>
      </c>
      <c r="L29" s="90">
        <v>0.58611111111111114</v>
      </c>
    </row>
    <row r="30" spans="1:12" x14ac:dyDescent="0.3">
      <c r="A30" s="9" t="s">
        <v>23</v>
      </c>
      <c r="B30" s="53" t="s">
        <v>55</v>
      </c>
      <c r="C30" s="16"/>
      <c r="D30" s="57">
        <f t="shared" si="0"/>
        <v>0.2951388888888889</v>
      </c>
      <c r="E30" s="110" t="s">
        <v>71</v>
      </c>
      <c r="F30" s="65">
        <f t="shared" si="1"/>
        <v>0.296875</v>
      </c>
      <c r="G30" s="68"/>
      <c r="H30" s="81">
        <v>0.32916666666666666</v>
      </c>
      <c r="I30" s="82">
        <f t="shared" si="6"/>
        <v>0.33819444444444441</v>
      </c>
      <c r="J30" s="82">
        <v>0.66736111111111107</v>
      </c>
      <c r="K30" s="83">
        <f t="shared" si="7"/>
        <v>0.33368055555555554</v>
      </c>
      <c r="L30" s="90">
        <v>0.60486111111111118</v>
      </c>
    </row>
    <row r="31" spans="1:12" x14ac:dyDescent="0.3">
      <c r="A31" s="9" t="s">
        <v>87</v>
      </c>
      <c r="B31" s="53" t="s">
        <v>56</v>
      </c>
      <c r="C31" s="16"/>
      <c r="D31" s="57">
        <f t="shared" si="0"/>
        <v>0.30486111111111108</v>
      </c>
      <c r="E31" s="58" t="s">
        <v>117</v>
      </c>
      <c r="F31" s="65">
        <f t="shared" si="1"/>
        <v>0.29722222222222222</v>
      </c>
      <c r="G31" s="68"/>
      <c r="H31" s="158"/>
      <c r="I31" s="159"/>
      <c r="J31" s="159"/>
      <c r="K31" s="159"/>
      <c r="L31" s="160"/>
    </row>
    <row r="32" spans="1:12" x14ac:dyDescent="0.3">
      <c r="A32" s="9" t="s">
        <v>88</v>
      </c>
      <c r="B32" s="53" t="s">
        <v>53</v>
      </c>
      <c r="C32" s="16"/>
      <c r="D32" s="57">
        <f t="shared" si="0"/>
        <v>0.30069444444444443</v>
      </c>
      <c r="E32" s="58" t="s">
        <v>117</v>
      </c>
      <c r="F32" s="65">
        <f t="shared" si="1"/>
        <v>0.29722222222222222</v>
      </c>
      <c r="G32" s="68"/>
      <c r="H32" s="164"/>
      <c r="I32" s="165"/>
      <c r="J32" s="165"/>
      <c r="K32" s="165"/>
      <c r="L32" s="166"/>
    </row>
    <row r="33" spans="1:12" x14ac:dyDescent="0.3">
      <c r="A33" s="9" t="s">
        <v>27</v>
      </c>
      <c r="B33" s="53" t="s">
        <v>62</v>
      </c>
      <c r="C33" s="16"/>
      <c r="D33" s="57">
        <f t="shared" si="0"/>
        <v>0.3</v>
      </c>
      <c r="E33" s="110" t="s">
        <v>30</v>
      </c>
      <c r="F33" s="65">
        <f t="shared" si="1"/>
        <v>0.29965277777777777</v>
      </c>
      <c r="G33" s="68"/>
      <c r="H33" s="81">
        <v>0.34652777777777777</v>
      </c>
      <c r="I33" s="82">
        <f t="shared" si="6"/>
        <v>0.35833333333333339</v>
      </c>
      <c r="J33" s="82">
        <v>0.70486111111111116</v>
      </c>
      <c r="K33" s="83">
        <f t="shared" si="7"/>
        <v>0.35243055555555558</v>
      </c>
      <c r="L33" s="90">
        <v>0.64236111111111105</v>
      </c>
    </row>
    <row r="34" spans="1:12" x14ac:dyDescent="0.3">
      <c r="A34" s="9" t="s">
        <v>28</v>
      </c>
      <c r="B34" s="53" t="s">
        <v>112</v>
      </c>
      <c r="C34" s="16"/>
      <c r="D34" s="57">
        <f t="shared" si="0"/>
        <v>0.3256944444444444</v>
      </c>
      <c r="E34" s="110" t="s">
        <v>118</v>
      </c>
      <c r="F34" s="65">
        <f t="shared" si="1"/>
        <v>0.31770833333333331</v>
      </c>
      <c r="G34" s="68"/>
      <c r="H34" s="81">
        <v>0.3666666666666667</v>
      </c>
      <c r="I34" s="82">
        <f t="shared" si="6"/>
        <v>0.375</v>
      </c>
      <c r="J34" s="82">
        <v>0.7416666666666667</v>
      </c>
      <c r="K34" s="83">
        <f t="shared" si="7"/>
        <v>0.37083333333333335</v>
      </c>
      <c r="L34" s="90">
        <v>0.65972222222222221</v>
      </c>
    </row>
    <row r="35" spans="1:12" x14ac:dyDescent="0.3">
      <c r="A35" s="9" t="s">
        <v>64</v>
      </c>
      <c r="B35" s="53" t="s">
        <v>68</v>
      </c>
      <c r="C35" s="16"/>
      <c r="D35" s="57">
        <f t="shared" si="0"/>
        <v>0.33124999999999999</v>
      </c>
      <c r="E35" s="110" t="s">
        <v>118</v>
      </c>
      <c r="F35" s="65">
        <f t="shared" si="1"/>
        <v>0.31770833333333331</v>
      </c>
      <c r="G35" s="68"/>
      <c r="H35" s="155"/>
      <c r="I35" s="156"/>
      <c r="J35" s="156"/>
      <c r="K35" s="157"/>
      <c r="L35" s="90">
        <v>0.64652777777777781</v>
      </c>
    </row>
    <row r="36" spans="1:12" x14ac:dyDescent="0.3">
      <c r="A36" s="9" t="s">
        <v>24</v>
      </c>
      <c r="B36" s="53" t="s">
        <v>112</v>
      </c>
      <c r="C36" s="16"/>
      <c r="D36" s="57">
        <f t="shared" si="0"/>
        <v>0.32847222222222217</v>
      </c>
      <c r="E36" s="110" t="s">
        <v>119</v>
      </c>
      <c r="F36" s="65">
        <f t="shared" si="1"/>
        <v>0.3190972222222222</v>
      </c>
      <c r="G36" s="68"/>
      <c r="H36" s="81">
        <v>0.33263888888888887</v>
      </c>
      <c r="I36" s="82">
        <f t="shared" si="6"/>
        <v>0.35833333333333334</v>
      </c>
      <c r="J36" s="82">
        <v>0.69097222222222221</v>
      </c>
      <c r="K36" s="83">
        <f t="shared" si="7"/>
        <v>0.3454861111111111</v>
      </c>
      <c r="L36" s="90">
        <v>0.67361111111111116</v>
      </c>
    </row>
    <row r="37" spans="1:12" x14ac:dyDescent="0.3">
      <c r="A37" s="9" t="s">
        <v>25</v>
      </c>
      <c r="B37" s="52" t="s">
        <v>68</v>
      </c>
      <c r="C37" s="18"/>
      <c r="D37" s="57">
        <f t="shared" si="0"/>
        <v>0.33611111111111119</v>
      </c>
      <c r="E37" s="109" t="s">
        <v>35</v>
      </c>
      <c r="F37" s="65">
        <f t="shared" si="1"/>
        <v>0.32013888888888892</v>
      </c>
      <c r="G37" s="68"/>
      <c r="H37" s="81">
        <v>0.35000000000000003</v>
      </c>
      <c r="I37" s="82">
        <f t="shared" si="6"/>
        <v>0.35902777777777767</v>
      </c>
      <c r="J37" s="82">
        <v>0.7090277777777777</v>
      </c>
      <c r="K37" s="83">
        <f t="shared" si="7"/>
        <v>0.35451388888888885</v>
      </c>
      <c r="L37" s="90">
        <v>0.64374999999999993</v>
      </c>
    </row>
    <row r="38" spans="1:12" x14ac:dyDescent="0.3">
      <c r="A38" s="38" t="s">
        <v>89</v>
      </c>
      <c r="B38" s="53" t="s">
        <v>70</v>
      </c>
      <c r="C38" s="16"/>
      <c r="D38" s="57">
        <f t="shared" si="0"/>
        <v>0.33402777777777781</v>
      </c>
      <c r="E38" s="58" t="s">
        <v>120</v>
      </c>
      <c r="F38" s="65">
        <f t="shared" si="1"/>
        <v>0.32222222222222224</v>
      </c>
      <c r="G38" s="68"/>
      <c r="H38" s="158"/>
      <c r="I38" s="159"/>
      <c r="J38" s="159"/>
      <c r="K38" s="159"/>
      <c r="L38" s="160"/>
    </row>
    <row r="39" spans="1:12" x14ac:dyDescent="0.3">
      <c r="A39" s="38" t="s">
        <v>90</v>
      </c>
      <c r="B39" s="53" t="s">
        <v>14</v>
      </c>
      <c r="C39" s="16"/>
      <c r="D39" s="57">
        <f t="shared" si="0"/>
        <v>0.33541666666666659</v>
      </c>
      <c r="E39" s="58" t="s">
        <v>121</v>
      </c>
      <c r="F39" s="65">
        <f t="shared" si="1"/>
        <v>0.33749999999999997</v>
      </c>
      <c r="G39" s="68"/>
      <c r="H39" s="161"/>
      <c r="I39" s="162"/>
      <c r="J39" s="162"/>
      <c r="K39" s="162"/>
      <c r="L39" s="163"/>
    </row>
    <row r="40" spans="1:12" x14ac:dyDescent="0.3">
      <c r="A40" s="38" t="s">
        <v>91</v>
      </c>
      <c r="B40" s="53" t="s">
        <v>26</v>
      </c>
      <c r="C40" s="16"/>
      <c r="D40" s="57">
        <f t="shared" si="0"/>
        <v>0.33680555555555564</v>
      </c>
      <c r="E40" s="58" t="s">
        <v>122</v>
      </c>
      <c r="F40" s="65">
        <f t="shared" si="1"/>
        <v>0.33854166666666669</v>
      </c>
      <c r="G40" s="68"/>
      <c r="H40" s="161"/>
      <c r="I40" s="162"/>
      <c r="J40" s="162"/>
      <c r="K40" s="162"/>
      <c r="L40" s="163"/>
    </row>
    <row r="41" spans="1:12" x14ac:dyDescent="0.3">
      <c r="A41" s="38" t="s">
        <v>92</v>
      </c>
      <c r="B41" s="53" t="s">
        <v>43</v>
      </c>
      <c r="C41" s="16"/>
      <c r="D41" s="57">
        <f t="shared" si="0"/>
        <v>0.38819444444444445</v>
      </c>
      <c r="E41" s="58" t="s">
        <v>123</v>
      </c>
      <c r="F41" s="65">
        <f t="shared" si="1"/>
        <v>0.36701388888888892</v>
      </c>
      <c r="G41" s="68"/>
      <c r="H41" s="161"/>
      <c r="I41" s="162"/>
      <c r="J41" s="162"/>
      <c r="K41" s="162"/>
      <c r="L41" s="163"/>
    </row>
    <row r="42" spans="1:12" x14ac:dyDescent="0.3">
      <c r="A42" s="38" t="s">
        <v>93</v>
      </c>
      <c r="B42" s="53" t="s">
        <v>113</v>
      </c>
      <c r="C42" s="16"/>
      <c r="D42" s="57">
        <f t="shared" si="0"/>
        <v>0.35486111111111118</v>
      </c>
      <c r="E42" s="58" t="s">
        <v>45</v>
      </c>
      <c r="F42" s="65">
        <f t="shared" si="1"/>
        <v>0.36979166666666669</v>
      </c>
      <c r="G42" s="68"/>
      <c r="H42" s="161"/>
      <c r="I42" s="162"/>
      <c r="J42" s="162"/>
      <c r="K42" s="162"/>
      <c r="L42" s="163"/>
    </row>
    <row r="43" spans="1:12" x14ac:dyDescent="0.3">
      <c r="A43" s="38" t="s">
        <v>94</v>
      </c>
      <c r="B43" s="53" t="s">
        <v>114</v>
      </c>
      <c r="C43" s="16"/>
      <c r="D43" s="57">
        <f t="shared" si="0"/>
        <v>0.41250000000000003</v>
      </c>
      <c r="E43" s="58" t="s">
        <v>124</v>
      </c>
      <c r="F43" s="65">
        <f t="shared" si="1"/>
        <v>0.40208333333333335</v>
      </c>
      <c r="G43" s="68"/>
      <c r="H43" s="161"/>
      <c r="I43" s="162"/>
      <c r="J43" s="162"/>
      <c r="K43" s="162"/>
      <c r="L43" s="163"/>
    </row>
    <row r="44" spans="1:12" x14ac:dyDescent="0.3">
      <c r="A44" s="38" t="s">
        <v>95</v>
      </c>
      <c r="B44" s="53" t="s">
        <v>44</v>
      </c>
      <c r="C44" s="16"/>
      <c r="D44" s="57">
        <f t="shared" si="0"/>
        <v>0.44791666666666669</v>
      </c>
      <c r="E44" s="58" t="s">
        <v>125</v>
      </c>
      <c r="F44" s="65">
        <f t="shared" si="1"/>
        <v>0.40381944444444445</v>
      </c>
      <c r="G44" s="68"/>
      <c r="H44" s="161"/>
      <c r="I44" s="162"/>
      <c r="J44" s="162"/>
      <c r="K44" s="162"/>
      <c r="L44" s="163"/>
    </row>
    <row r="45" spans="1:12" x14ac:dyDescent="0.3">
      <c r="A45" s="38" t="s">
        <v>96</v>
      </c>
      <c r="B45" s="52" t="s">
        <v>50</v>
      </c>
      <c r="C45" s="18"/>
      <c r="D45" s="57">
        <f t="shared" si="0"/>
        <v>0.43541666666666662</v>
      </c>
      <c r="E45" s="57" t="s">
        <v>126</v>
      </c>
      <c r="F45" s="65">
        <f t="shared" si="1"/>
        <v>0.4128472222222222</v>
      </c>
      <c r="G45" s="68"/>
      <c r="H45" s="161"/>
      <c r="I45" s="162"/>
      <c r="J45" s="162"/>
      <c r="K45" s="162"/>
      <c r="L45" s="163"/>
    </row>
    <row r="46" spans="1:12" x14ac:dyDescent="0.3">
      <c r="A46" s="38" t="s">
        <v>97</v>
      </c>
      <c r="B46" s="53" t="s">
        <v>115</v>
      </c>
      <c r="C46" s="16"/>
      <c r="D46" s="57">
        <f t="shared" si="0"/>
        <v>0.59027777777777779</v>
      </c>
      <c r="E46" s="58" t="s">
        <v>127</v>
      </c>
      <c r="F46" s="65">
        <f t="shared" si="1"/>
        <v>0.60173611111111114</v>
      </c>
      <c r="G46" s="68"/>
      <c r="H46" s="164"/>
      <c r="I46" s="165"/>
      <c r="J46" s="165"/>
      <c r="K46" s="165"/>
      <c r="L46" s="166"/>
    </row>
    <row r="47" spans="1:12" x14ac:dyDescent="0.3">
      <c r="A47" s="9" t="s">
        <v>22</v>
      </c>
      <c r="B47" s="151" t="s">
        <v>136</v>
      </c>
      <c r="C47" s="152"/>
      <c r="D47" s="152"/>
      <c r="E47" s="152"/>
      <c r="F47" s="153"/>
      <c r="G47" s="70"/>
      <c r="H47" s="81">
        <v>0.33194444444444443</v>
      </c>
      <c r="I47" s="82">
        <f t="shared" si="6"/>
        <v>0.33402777777777776</v>
      </c>
      <c r="J47" s="82">
        <v>0.66597222222222219</v>
      </c>
      <c r="K47" s="83">
        <f t="shared" si="7"/>
        <v>0.33298611111111109</v>
      </c>
      <c r="L47" s="90">
        <v>0.57291666666666663</v>
      </c>
    </row>
    <row r="48" spans="1:12" x14ac:dyDescent="0.3">
      <c r="A48" s="38" t="s">
        <v>100</v>
      </c>
      <c r="B48" s="151" t="s">
        <v>136</v>
      </c>
      <c r="C48" s="152"/>
      <c r="D48" s="152"/>
      <c r="E48" s="152"/>
      <c r="F48" s="153"/>
      <c r="G48" s="70"/>
      <c r="H48" s="158"/>
      <c r="I48" s="159"/>
      <c r="J48" s="159"/>
      <c r="K48" s="159"/>
      <c r="L48" s="160"/>
    </row>
    <row r="49" spans="1:12" x14ac:dyDescent="0.3">
      <c r="A49" s="38" t="s">
        <v>98</v>
      </c>
      <c r="B49" s="151" t="s">
        <v>136</v>
      </c>
      <c r="C49" s="152"/>
      <c r="D49" s="152"/>
      <c r="E49" s="152"/>
      <c r="F49" s="153"/>
      <c r="G49" s="70"/>
      <c r="H49" s="161"/>
      <c r="I49" s="162"/>
      <c r="J49" s="162"/>
      <c r="K49" s="162"/>
      <c r="L49" s="163"/>
    </row>
    <row r="50" spans="1:12" x14ac:dyDescent="0.3">
      <c r="A50" s="38"/>
      <c r="B50" s="154"/>
      <c r="C50" s="152"/>
      <c r="D50" s="152"/>
      <c r="E50" s="152"/>
      <c r="F50" s="153"/>
      <c r="G50" s="69"/>
      <c r="H50" s="164"/>
      <c r="I50" s="165"/>
      <c r="J50" s="165"/>
      <c r="K50" s="165"/>
      <c r="L50" s="166"/>
    </row>
    <row r="51" spans="1:12" ht="15" thickBot="1" x14ac:dyDescent="0.35">
      <c r="A51" s="10" t="s">
        <v>20</v>
      </c>
      <c r="B51" s="170" t="s">
        <v>132</v>
      </c>
      <c r="C51" s="171"/>
      <c r="D51" s="171"/>
      <c r="E51" s="171"/>
      <c r="F51" s="172"/>
      <c r="G51" s="71"/>
      <c r="H51" s="85">
        <v>0.29166666666666669</v>
      </c>
      <c r="I51" s="86">
        <f>J51-H51</f>
        <v>0.29930555555555555</v>
      </c>
      <c r="J51" s="86">
        <v>0.59097222222222223</v>
      </c>
      <c r="K51" s="87">
        <f>J51/2</f>
        <v>0.29548611111111112</v>
      </c>
      <c r="L51" s="91">
        <v>0.55763888888888891</v>
      </c>
    </row>
    <row r="52" spans="1:12" ht="15" thickTop="1" x14ac:dyDescent="0.3"/>
    <row r="53" spans="1:12" x14ac:dyDescent="0.3">
      <c r="E53" s="61"/>
      <c r="F53" s="5" t="s">
        <v>138</v>
      </c>
    </row>
    <row r="54" spans="1:12" x14ac:dyDescent="0.3">
      <c r="E54" s="63"/>
      <c r="F54" s="12" t="s">
        <v>137</v>
      </c>
    </row>
  </sheetData>
  <mergeCells count="27">
    <mergeCell ref="H1:K1"/>
    <mergeCell ref="B23:F23"/>
    <mergeCell ref="B24:F24"/>
    <mergeCell ref="B25:F25"/>
    <mergeCell ref="B51:F51"/>
    <mergeCell ref="H31:L32"/>
    <mergeCell ref="B29:F29"/>
    <mergeCell ref="H38:L46"/>
    <mergeCell ref="B26:F26"/>
    <mergeCell ref="B20:F20"/>
    <mergeCell ref="B21:F21"/>
    <mergeCell ref="B22:F22"/>
    <mergeCell ref="B1:F1"/>
    <mergeCell ref="H35:K35"/>
    <mergeCell ref="H26:K26"/>
    <mergeCell ref="H48:L50"/>
    <mergeCell ref="H19:L19"/>
    <mergeCell ref="H7:L10"/>
    <mergeCell ref="H12:L17"/>
    <mergeCell ref="H11:K11"/>
    <mergeCell ref="H21:L22"/>
    <mergeCell ref="H20:K20"/>
    <mergeCell ref="B47:F47"/>
    <mergeCell ref="B48:F48"/>
    <mergeCell ref="B49:F49"/>
    <mergeCell ref="B50:F50"/>
    <mergeCell ref="H24:K24"/>
  </mergeCells>
  <pageMargins left="0.45" right="0.45" top="0.25" bottom="0.25" header="0.05" footer="0.05"/>
  <pageSetup scale="9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1"/>
  <sheetViews>
    <sheetView tabSelected="1" zoomScale="75" zoomScaleNormal="75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17.88671875" customWidth="1"/>
    <col min="2" max="2" width="5.6640625" style="55" customWidth="1"/>
    <col min="3" max="3" width="5.77734375" hidden="1" customWidth="1"/>
    <col min="4" max="4" width="5.77734375" style="55" customWidth="1"/>
    <col min="5" max="5" width="8.6640625" style="55" customWidth="1"/>
    <col min="6" max="6" width="7.88671875" style="55" customWidth="1"/>
    <col min="7" max="7" width="5.77734375" customWidth="1"/>
    <col min="8" max="8" width="5.77734375" style="1" hidden="1" customWidth="1"/>
    <col min="9" max="9" width="8.6640625" style="55" customWidth="1"/>
    <col min="10" max="10" width="7.77734375" style="55" customWidth="1"/>
    <col min="11" max="11" width="5.6640625" bestFit="1" customWidth="1"/>
    <col min="12" max="12" width="8.6640625" style="116" customWidth="1"/>
    <col min="13" max="13" width="5.77734375" style="131" customWidth="1"/>
    <col min="14" max="14" width="5.77734375" style="131" hidden="1" customWidth="1"/>
    <col min="15" max="15" width="8.6640625" style="146" customWidth="1"/>
    <col min="16" max="16" width="7.77734375" style="131" customWidth="1"/>
    <col min="17" max="17" width="10.77734375" style="116" customWidth="1"/>
    <col min="18" max="18" width="5.77734375" style="131" customWidth="1"/>
    <col min="19" max="19" width="5.77734375" style="131" hidden="1" customWidth="1"/>
    <col min="20" max="20" width="8.77734375" style="131" customWidth="1"/>
    <col min="21" max="21" width="7.77734375" style="131" customWidth="1"/>
    <col min="22" max="22" width="5.6640625" bestFit="1" customWidth="1"/>
    <col min="23" max="23" width="8.6640625" style="116" customWidth="1"/>
    <col min="27" max="27" width="8.88671875" style="116"/>
    <col min="28" max="28" width="5.77734375" style="131" customWidth="1"/>
    <col min="29" max="29" width="5.77734375" style="131" hidden="1" customWidth="1"/>
    <col min="30" max="30" width="8.6640625" style="146" customWidth="1"/>
    <col min="31" max="31" width="7.77734375" style="131" customWidth="1"/>
    <col min="32" max="32" width="10.77734375" style="116" customWidth="1"/>
    <col min="33" max="33" width="5.77734375" style="131" customWidth="1"/>
    <col min="34" max="34" width="5.77734375" style="131" hidden="1" customWidth="1"/>
    <col min="35" max="35" width="8.77734375" style="131" customWidth="1"/>
    <col min="36" max="36" width="7.77734375" style="131" customWidth="1"/>
    <col min="37" max="37" width="5.6640625" bestFit="1" customWidth="1"/>
  </cols>
  <sheetData>
    <row r="1" spans="1:37" ht="34.799999999999997" customHeight="1" thickTop="1" thickBot="1" x14ac:dyDescent="0.35">
      <c r="A1" s="6"/>
      <c r="B1" s="179" t="s">
        <v>75</v>
      </c>
      <c r="C1" s="180"/>
      <c r="D1" s="180"/>
      <c r="E1" s="180"/>
      <c r="F1" s="181"/>
      <c r="G1" s="179" t="s">
        <v>40</v>
      </c>
      <c r="H1" s="180"/>
      <c r="I1" s="180"/>
      <c r="J1" s="180"/>
      <c r="K1" s="180"/>
      <c r="L1" s="181"/>
      <c r="M1" s="189" t="s">
        <v>128</v>
      </c>
      <c r="N1" s="180"/>
      <c r="O1" s="180"/>
      <c r="P1" s="180"/>
      <c r="Q1" s="190"/>
      <c r="R1" s="179" t="s">
        <v>129</v>
      </c>
      <c r="S1" s="180"/>
      <c r="T1" s="180"/>
      <c r="U1" s="180"/>
      <c r="V1" s="180"/>
      <c r="W1" s="181"/>
      <c r="X1" s="189" t="s">
        <v>65</v>
      </c>
      <c r="Y1" s="180"/>
      <c r="Z1" s="180"/>
      <c r="AA1" s="181"/>
      <c r="AB1" s="189" t="s">
        <v>69</v>
      </c>
      <c r="AC1" s="180"/>
      <c r="AD1" s="180"/>
      <c r="AE1" s="180"/>
      <c r="AF1" s="190"/>
      <c r="AG1" s="189" t="s">
        <v>74</v>
      </c>
      <c r="AH1" s="180"/>
      <c r="AI1" s="180"/>
      <c r="AJ1" s="180"/>
      <c r="AK1" s="190"/>
    </row>
    <row r="2" spans="1:37" s="4" customFormat="1" ht="48" customHeight="1" thickBot="1" x14ac:dyDescent="0.35">
      <c r="A2" s="7" t="s">
        <v>0</v>
      </c>
      <c r="B2" s="51" t="s">
        <v>1</v>
      </c>
      <c r="C2" s="2" t="s">
        <v>2</v>
      </c>
      <c r="D2" s="56" t="s">
        <v>2</v>
      </c>
      <c r="E2" s="56" t="s">
        <v>3</v>
      </c>
      <c r="F2" s="64" t="s">
        <v>31</v>
      </c>
      <c r="G2" s="20" t="s">
        <v>1</v>
      </c>
      <c r="H2" s="2" t="s">
        <v>2</v>
      </c>
      <c r="I2" s="56" t="s">
        <v>3</v>
      </c>
      <c r="J2" s="56" t="s">
        <v>31</v>
      </c>
      <c r="K2" s="3" t="s">
        <v>4</v>
      </c>
      <c r="L2" s="11" t="s">
        <v>39</v>
      </c>
      <c r="M2" s="145" t="s">
        <v>1</v>
      </c>
      <c r="N2" s="125" t="s">
        <v>2</v>
      </c>
      <c r="O2" s="125" t="s">
        <v>3</v>
      </c>
      <c r="P2" s="125" t="s">
        <v>31</v>
      </c>
      <c r="Q2" s="11" t="s">
        <v>54</v>
      </c>
      <c r="R2" s="133" t="s">
        <v>1</v>
      </c>
      <c r="S2" s="125" t="s">
        <v>2</v>
      </c>
      <c r="T2" s="125" t="s">
        <v>3</v>
      </c>
      <c r="U2" s="125" t="s">
        <v>31</v>
      </c>
      <c r="V2" s="3" t="s">
        <v>4</v>
      </c>
      <c r="W2" s="11" t="s">
        <v>39</v>
      </c>
      <c r="X2" s="13" t="s">
        <v>3</v>
      </c>
      <c r="Y2" s="2" t="s">
        <v>31</v>
      </c>
      <c r="Z2" s="3" t="s">
        <v>4</v>
      </c>
      <c r="AA2" s="11" t="s">
        <v>39</v>
      </c>
      <c r="AB2" s="145" t="s">
        <v>1</v>
      </c>
      <c r="AC2" s="125" t="s">
        <v>2</v>
      </c>
      <c r="AD2" s="125" t="s">
        <v>3</v>
      </c>
      <c r="AE2" s="125" t="s">
        <v>31</v>
      </c>
      <c r="AF2" s="11" t="s">
        <v>54</v>
      </c>
      <c r="AG2" s="133" t="s">
        <v>1</v>
      </c>
      <c r="AH2" s="125" t="s">
        <v>2</v>
      </c>
      <c r="AI2" s="125" t="s">
        <v>3</v>
      </c>
      <c r="AJ2" s="125" t="s">
        <v>31</v>
      </c>
      <c r="AK2" s="19" t="s">
        <v>4</v>
      </c>
    </row>
    <row r="3" spans="1:37" s="14" customFormat="1" ht="21.6" customHeight="1" x14ac:dyDescent="0.3">
      <c r="A3" s="9" t="s">
        <v>11</v>
      </c>
      <c r="B3" s="134">
        <v>4.31712962962963E-3</v>
      </c>
      <c r="C3" s="129"/>
      <c r="D3" s="129">
        <f>E3-B3</f>
        <v>4.1898148148148137E-3</v>
      </c>
      <c r="E3" s="148">
        <v>8.5069444444444437E-3</v>
      </c>
      <c r="F3" s="132">
        <f>E3/2</f>
        <v>4.2534722222222219E-3</v>
      </c>
      <c r="G3" s="134">
        <v>4.0856481481481481E-3</v>
      </c>
      <c r="H3" s="129"/>
      <c r="I3" s="129">
        <v>8.5416666666666679E-3</v>
      </c>
      <c r="J3" s="129">
        <f>I3/2</f>
        <v>4.2708333333333339E-3</v>
      </c>
      <c r="K3" s="117">
        <v>4</v>
      </c>
      <c r="L3" s="22">
        <f>(1-(E3/I3))*-1</f>
        <v>-4.0650406504066927E-3</v>
      </c>
      <c r="M3" s="135">
        <v>4.2245370370370371E-3</v>
      </c>
      <c r="N3" s="124"/>
      <c r="O3" s="127">
        <v>8.2407407407407412E-3</v>
      </c>
      <c r="P3" s="124">
        <f>O3/2</f>
        <v>4.1203703703703706E-3</v>
      </c>
      <c r="Q3" s="191">
        <f>(1-(I3/O3))*-1</f>
        <v>3.6516853932584414E-2</v>
      </c>
      <c r="R3" s="134"/>
      <c r="S3" s="129"/>
      <c r="T3" s="129"/>
      <c r="U3" s="129"/>
      <c r="V3" s="26"/>
      <c r="W3" s="22"/>
      <c r="X3" s="25"/>
      <c r="Y3" s="18"/>
      <c r="Z3" s="26"/>
      <c r="AA3" s="22"/>
      <c r="AB3" s="135"/>
      <c r="AC3" s="124"/>
      <c r="AD3" s="124"/>
      <c r="AE3" s="124"/>
      <c r="AF3" s="27"/>
      <c r="AG3" s="134"/>
      <c r="AH3" s="129"/>
      <c r="AI3" s="129"/>
      <c r="AJ3" s="129"/>
      <c r="AK3" s="28"/>
    </row>
    <row r="4" spans="1:37" s="14" customFormat="1" ht="21.6" customHeight="1" x14ac:dyDescent="0.3">
      <c r="A4" s="9" t="s">
        <v>8</v>
      </c>
      <c r="B4" s="135">
        <v>4.363425925925926E-3</v>
      </c>
      <c r="C4" s="124"/>
      <c r="D4" s="129">
        <f t="shared" ref="D4:D46" si="0">E4-B4</f>
        <v>4.456018518518518E-3</v>
      </c>
      <c r="E4" s="124">
        <v>8.819444444444444E-3</v>
      </c>
      <c r="F4" s="132">
        <f t="shared" ref="F4:F46" si="1">E4/2</f>
        <v>4.409722222222222E-3</v>
      </c>
      <c r="G4" s="135">
        <v>4.2245370370370371E-3</v>
      </c>
      <c r="H4" s="124"/>
      <c r="I4" s="127">
        <v>8.7499999999999991E-3</v>
      </c>
      <c r="J4" s="129">
        <f t="shared" ref="J4:J18" si="2">I4/2</f>
        <v>4.3749999999999995E-3</v>
      </c>
      <c r="K4" s="118">
        <v>8</v>
      </c>
      <c r="L4" s="121">
        <f>(1-(E4/I4))*-1</f>
        <v>7.9365079365079083E-3</v>
      </c>
      <c r="M4" s="135">
        <v>4.409722222222222E-3</v>
      </c>
      <c r="N4" s="124"/>
      <c r="O4" s="124">
        <v>8.8425925925925911E-3</v>
      </c>
      <c r="P4" s="124">
        <f t="shared" ref="P4:P20" si="3">O4/2</f>
        <v>4.4212962962962956E-3</v>
      </c>
      <c r="Q4" s="192">
        <f>(1-(I4/O4))*-1</f>
        <v>-1.0471204188481575E-2</v>
      </c>
      <c r="R4" s="135"/>
      <c r="S4" s="124"/>
      <c r="T4" s="124"/>
      <c r="U4" s="124"/>
      <c r="V4" s="30"/>
      <c r="W4" s="22"/>
      <c r="X4" s="21"/>
      <c r="Y4" s="16"/>
      <c r="Z4" s="30"/>
      <c r="AA4" s="22"/>
      <c r="AB4" s="135"/>
      <c r="AC4" s="124"/>
      <c r="AD4" s="124"/>
      <c r="AE4" s="124"/>
      <c r="AF4" s="31"/>
      <c r="AG4" s="135"/>
      <c r="AH4" s="124"/>
      <c r="AI4" s="124"/>
      <c r="AJ4" s="124"/>
      <c r="AK4" s="23"/>
    </row>
    <row r="5" spans="1:37" s="14" customFormat="1" ht="21.6" customHeight="1" x14ac:dyDescent="0.3">
      <c r="A5" s="9" t="s">
        <v>13</v>
      </c>
      <c r="B5" s="135">
        <v>4.7569444444444447E-3</v>
      </c>
      <c r="C5" s="124"/>
      <c r="D5" s="129">
        <f t="shared" si="0"/>
        <v>4.6412037037037038E-3</v>
      </c>
      <c r="E5" s="124">
        <v>9.3981481481481485E-3</v>
      </c>
      <c r="F5" s="132">
        <f t="shared" si="1"/>
        <v>4.6990740740740743E-3</v>
      </c>
      <c r="G5" s="135">
        <v>4.5138888888888893E-3</v>
      </c>
      <c r="H5" s="124"/>
      <c r="I5" s="127">
        <v>9.1666666666666667E-3</v>
      </c>
      <c r="J5" s="129">
        <f t="shared" si="2"/>
        <v>4.5833333333333334E-3</v>
      </c>
      <c r="K5" s="118">
        <v>19</v>
      </c>
      <c r="L5" s="121">
        <f t="shared" ref="L5:L19" si="4">(1-(E5/I5))*-1</f>
        <v>2.5252525252525304E-2</v>
      </c>
      <c r="M5" s="135">
        <v>4.6643518518518518E-3</v>
      </c>
      <c r="N5" s="124"/>
      <c r="O5" s="124">
        <v>9.2129629629629627E-3</v>
      </c>
      <c r="P5" s="124">
        <f t="shared" si="3"/>
        <v>4.6064814814814814E-3</v>
      </c>
      <c r="Q5" s="192">
        <f t="shared" ref="Q5:Q12" si="5">(1-(I5/O5))*-1</f>
        <v>-5.0251256281407253E-3</v>
      </c>
      <c r="R5" s="135"/>
      <c r="S5" s="124"/>
      <c r="T5" s="124"/>
      <c r="U5" s="124"/>
      <c r="V5" s="30"/>
      <c r="W5" s="22"/>
      <c r="X5" s="21"/>
      <c r="Y5" s="16"/>
      <c r="Z5" s="17"/>
      <c r="AA5" s="15"/>
      <c r="AB5" s="135"/>
      <c r="AC5" s="124"/>
      <c r="AD5" s="124"/>
      <c r="AE5" s="124"/>
      <c r="AF5" s="27"/>
      <c r="AG5" s="135"/>
      <c r="AH5" s="124"/>
      <c r="AI5" s="124"/>
      <c r="AJ5" s="124"/>
      <c r="AK5" s="32"/>
    </row>
    <row r="6" spans="1:37" s="14" customFormat="1" ht="21.6" customHeight="1" x14ac:dyDescent="0.3">
      <c r="A6" s="9" t="s">
        <v>77</v>
      </c>
      <c r="B6" s="135">
        <v>4.8958333333333328E-3</v>
      </c>
      <c r="C6" s="124"/>
      <c r="D6" s="129">
        <f>E6-B6</f>
        <v>4.6643518518518527E-3</v>
      </c>
      <c r="E6" s="149">
        <v>9.5601851851851855E-3</v>
      </c>
      <c r="F6" s="132">
        <f>E6/2</f>
        <v>4.7800925925925927E-3</v>
      </c>
      <c r="G6" s="135">
        <v>5.0231481481481481E-3</v>
      </c>
      <c r="H6" s="124"/>
      <c r="I6" s="124">
        <v>9.8726851851851857E-3</v>
      </c>
      <c r="J6" s="129">
        <f>I6/2</f>
        <v>4.9363425925925929E-3</v>
      </c>
      <c r="K6" s="118">
        <v>61</v>
      </c>
      <c r="L6" s="123">
        <f>(1-(E6/I6))*-1</f>
        <v>-3.1652989449003521E-2</v>
      </c>
      <c r="M6" s="135">
        <v>4.8611111111111112E-3</v>
      </c>
      <c r="N6" s="124"/>
      <c r="O6" s="127">
        <v>9.4444444444444445E-3</v>
      </c>
      <c r="P6" s="124">
        <f>O6/2</f>
        <v>4.7222222222222223E-3</v>
      </c>
      <c r="Q6" s="191">
        <f t="shared" si="5"/>
        <v>4.5343137254902022E-2</v>
      </c>
      <c r="R6" s="135"/>
      <c r="S6" s="124"/>
      <c r="T6" s="124"/>
      <c r="U6" s="124"/>
      <c r="V6" s="30"/>
      <c r="W6" s="22"/>
      <c r="X6" s="21"/>
      <c r="Y6" s="16"/>
      <c r="Z6" s="30"/>
      <c r="AA6" s="22"/>
      <c r="AB6" s="135"/>
      <c r="AC6" s="124"/>
      <c r="AD6" s="124"/>
      <c r="AE6" s="124"/>
      <c r="AF6" s="27"/>
      <c r="AG6" s="135"/>
      <c r="AH6" s="124"/>
      <c r="AI6" s="124"/>
      <c r="AJ6" s="124"/>
      <c r="AK6" s="32"/>
    </row>
    <row r="7" spans="1:37" s="14" customFormat="1" ht="21.6" customHeight="1" x14ac:dyDescent="0.3">
      <c r="A7" s="8" t="s">
        <v>76</v>
      </c>
      <c r="B7" s="135">
        <v>4.6874999999999998E-3</v>
      </c>
      <c r="C7" s="124"/>
      <c r="D7" s="129">
        <f>E7-B7</f>
        <v>4.8611111111111103E-3</v>
      </c>
      <c r="E7" s="127">
        <v>9.5486111111111101E-3</v>
      </c>
      <c r="F7" s="132">
        <f>E7/2</f>
        <v>4.7743055555555551E-3</v>
      </c>
      <c r="G7" s="135">
        <v>4.8958333333333328E-3</v>
      </c>
      <c r="H7" s="124"/>
      <c r="I7" s="124">
        <v>9.8611111111111104E-3</v>
      </c>
      <c r="J7" s="129">
        <f>I7/2</f>
        <v>4.9305555555555552E-3</v>
      </c>
      <c r="K7" s="118">
        <v>59</v>
      </c>
      <c r="L7" s="123">
        <f>(1-(E7/I7))*-1</f>
        <v>-3.1690140845070491E-2</v>
      </c>
      <c r="M7" s="135">
        <v>4.8148148148148152E-3</v>
      </c>
      <c r="N7" s="124"/>
      <c r="O7" s="124">
        <v>9.5601851851851855E-3</v>
      </c>
      <c r="P7" s="124">
        <f>O7/2</f>
        <v>4.7800925925925927E-3</v>
      </c>
      <c r="Q7" s="191">
        <f t="shared" si="5"/>
        <v>3.1476997578692378E-2</v>
      </c>
      <c r="R7" s="135"/>
      <c r="S7" s="124"/>
      <c r="T7" s="124"/>
      <c r="U7" s="124"/>
      <c r="V7" s="30"/>
      <c r="W7" s="22"/>
      <c r="X7" s="21"/>
      <c r="Y7" s="16"/>
      <c r="Z7" s="30"/>
      <c r="AA7" s="22"/>
      <c r="AB7" s="135"/>
      <c r="AC7" s="124"/>
      <c r="AD7" s="124"/>
      <c r="AE7" s="124"/>
      <c r="AF7" s="31"/>
      <c r="AG7" s="135"/>
      <c r="AH7" s="124"/>
      <c r="AI7" s="124"/>
      <c r="AJ7" s="124"/>
      <c r="AK7" s="32"/>
    </row>
    <row r="8" spans="1:37" s="14" customFormat="1" ht="21.6" customHeight="1" x14ac:dyDescent="0.3">
      <c r="A8" s="9" t="s">
        <v>78</v>
      </c>
      <c r="B8" s="135">
        <v>4.6643518518518518E-3</v>
      </c>
      <c r="C8" s="124"/>
      <c r="D8" s="129">
        <f>E8-B8</f>
        <v>4.9537037037037032E-3</v>
      </c>
      <c r="E8" s="124">
        <v>9.618055555555555E-3</v>
      </c>
      <c r="F8" s="132">
        <f>E8/2</f>
        <v>4.8090277777777775E-3</v>
      </c>
      <c r="G8" s="135">
        <v>4.6874999999999998E-3</v>
      </c>
      <c r="H8" s="124"/>
      <c r="I8" s="127">
        <v>9.5833333333333343E-3</v>
      </c>
      <c r="J8" s="129">
        <f t="shared" si="2"/>
        <v>4.7916666666666672E-3</v>
      </c>
      <c r="K8" s="118">
        <v>40</v>
      </c>
      <c r="L8" s="22">
        <f t="shared" si="4"/>
        <v>3.6231884057968955E-3</v>
      </c>
      <c r="M8" s="135">
        <v>4.7800925925925919E-3</v>
      </c>
      <c r="N8" s="124"/>
      <c r="O8" s="124">
        <v>9.618055555555555E-3</v>
      </c>
      <c r="P8" s="124">
        <f t="shared" si="3"/>
        <v>4.8090277777777775E-3</v>
      </c>
      <c r="Q8" s="27">
        <f t="shared" si="5"/>
        <v>-3.6101083032489267E-3</v>
      </c>
      <c r="R8" s="135"/>
      <c r="S8" s="124"/>
      <c r="T8" s="124"/>
      <c r="U8" s="124"/>
      <c r="V8" s="30"/>
      <c r="W8" s="22"/>
      <c r="X8" s="21"/>
      <c r="Y8" s="16"/>
      <c r="Z8" s="30"/>
      <c r="AA8" s="22"/>
      <c r="AB8" s="135"/>
      <c r="AC8" s="124"/>
      <c r="AD8" s="124"/>
      <c r="AE8" s="124"/>
      <c r="AF8" s="27"/>
      <c r="AG8" s="135"/>
      <c r="AH8" s="124"/>
      <c r="AI8" s="124"/>
      <c r="AJ8" s="124"/>
      <c r="AK8" s="32"/>
    </row>
    <row r="9" spans="1:37" s="14" customFormat="1" ht="21.6" customHeight="1" x14ac:dyDescent="0.3">
      <c r="A9" s="37" t="s">
        <v>79</v>
      </c>
      <c r="B9" s="135">
        <v>4.5486111111111109E-3</v>
      </c>
      <c r="C9" s="124"/>
      <c r="D9" s="129">
        <f t="shared" si="0"/>
        <v>5.1273148148148154E-3</v>
      </c>
      <c r="E9" s="127">
        <v>9.6759259259259264E-3</v>
      </c>
      <c r="F9" s="132">
        <f t="shared" si="1"/>
        <v>4.8379629629629632E-3</v>
      </c>
      <c r="G9" s="135">
        <v>4.8958333333333328E-3</v>
      </c>
      <c r="H9" s="124"/>
      <c r="I9" s="124">
        <v>9.9768518518518531E-3</v>
      </c>
      <c r="J9" s="129">
        <f t="shared" si="2"/>
        <v>4.9884259259259265E-3</v>
      </c>
      <c r="K9" s="118">
        <v>70</v>
      </c>
      <c r="L9" s="123">
        <f t="shared" si="4"/>
        <v>-3.0162412993039567E-2</v>
      </c>
      <c r="M9" s="135">
        <v>5.0231481481481481E-3</v>
      </c>
      <c r="N9" s="124"/>
      <c r="O9" s="124">
        <v>1.0081018518518519E-2</v>
      </c>
      <c r="P9" s="124">
        <f t="shared" si="3"/>
        <v>5.0405092592592593E-3</v>
      </c>
      <c r="Q9" s="192">
        <f t="shared" si="5"/>
        <v>-1.0332950631458004E-2</v>
      </c>
      <c r="R9" s="135"/>
      <c r="S9" s="124"/>
      <c r="T9" s="124"/>
      <c r="U9" s="124"/>
      <c r="V9" s="30"/>
      <c r="W9" s="22"/>
      <c r="X9" s="21"/>
      <c r="Y9" s="16"/>
      <c r="Z9" s="17"/>
      <c r="AA9" s="15"/>
      <c r="AB9" s="135"/>
      <c r="AC9" s="124"/>
      <c r="AD9" s="124"/>
      <c r="AE9" s="124"/>
      <c r="AF9" s="31"/>
      <c r="AG9" s="135"/>
      <c r="AH9" s="124"/>
      <c r="AI9" s="124"/>
      <c r="AJ9" s="124"/>
      <c r="AK9" s="23"/>
    </row>
    <row r="10" spans="1:37" s="14" customFormat="1" ht="21.6" customHeight="1" x14ac:dyDescent="0.3">
      <c r="A10" s="9" t="s">
        <v>80</v>
      </c>
      <c r="B10" s="135">
        <v>5.4745370370370373E-3</v>
      </c>
      <c r="C10" s="124"/>
      <c r="D10" s="129">
        <f>E10-B10</f>
        <v>5.6481481481481478E-3</v>
      </c>
      <c r="E10" s="124">
        <v>1.1122685185185185E-2</v>
      </c>
      <c r="F10" s="132">
        <f>E10/2</f>
        <v>5.5613425925925926E-3</v>
      </c>
      <c r="G10" s="135">
        <v>5.4166666666666669E-3</v>
      </c>
      <c r="H10" s="124"/>
      <c r="I10" s="149">
        <v>1.0856481481481481E-2</v>
      </c>
      <c r="J10" s="129">
        <f t="shared" si="2"/>
        <v>5.4282407407407404E-3</v>
      </c>
      <c r="K10" s="30">
        <v>138</v>
      </c>
      <c r="L10" s="121">
        <f t="shared" si="4"/>
        <v>2.4520255863539564E-2</v>
      </c>
      <c r="M10" s="135">
        <v>5.3240740740740748E-3</v>
      </c>
      <c r="N10" s="124"/>
      <c r="O10" s="127">
        <v>1.03125E-2</v>
      </c>
      <c r="P10" s="124">
        <f t="shared" si="3"/>
        <v>5.1562500000000002E-3</v>
      </c>
      <c r="Q10" s="191">
        <f t="shared" si="5"/>
        <v>5.2749719416385954E-2</v>
      </c>
      <c r="R10" s="135"/>
      <c r="S10" s="124"/>
      <c r="T10" s="124"/>
      <c r="U10" s="124"/>
      <c r="V10" s="30"/>
      <c r="W10" s="22"/>
      <c r="X10" s="21"/>
      <c r="Y10" s="16"/>
      <c r="Z10" s="17"/>
      <c r="AA10" s="15"/>
      <c r="AB10" s="135"/>
      <c r="AC10" s="124"/>
      <c r="AD10" s="124"/>
      <c r="AE10" s="124"/>
      <c r="AF10" s="27"/>
      <c r="AG10" s="135"/>
      <c r="AH10" s="124"/>
      <c r="AI10" s="124"/>
      <c r="AJ10" s="124"/>
      <c r="AK10" s="23"/>
    </row>
    <row r="11" spans="1:37" s="14" customFormat="1" ht="21.6" customHeight="1" x14ac:dyDescent="0.3">
      <c r="A11" s="9" t="s">
        <v>49</v>
      </c>
      <c r="B11" s="135">
        <v>5.2893518518518515E-3</v>
      </c>
      <c r="C11" s="124"/>
      <c r="D11" s="129">
        <f t="shared" si="0"/>
        <v>5.6018518518518518E-3</v>
      </c>
      <c r="E11" s="127">
        <v>1.0891203703703703E-2</v>
      </c>
      <c r="F11" s="132">
        <f>E11/2</f>
        <v>5.4456018518518516E-3</v>
      </c>
      <c r="G11" s="135"/>
      <c r="H11" s="124"/>
      <c r="I11" s="124">
        <v>1.1249999999999998E-2</v>
      </c>
      <c r="J11" s="129">
        <f t="shared" si="2"/>
        <v>5.6249999999999989E-3</v>
      </c>
      <c r="K11" s="30">
        <v>161</v>
      </c>
      <c r="L11" s="123">
        <f t="shared" si="4"/>
        <v>-3.189300411522622E-2</v>
      </c>
      <c r="M11" s="135">
        <v>5.5439814814814822E-3</v>
      </c>
      <c r="N11" s="124"/>
      <c r="O11" s="124">
        <v>1.1087962962962964E-2</v>
      </c>
      <c r="P11" s="124">
        <f t="shared" si="3"/>
        <v>5.5439814814814822E-3</v>
      </c>
      <c r="Q11" s="191">
        <f t="shared" si="5"/>
        <v>1.4613778705636404E-2</v>
      </c>
      <c r="R11" s="135"/>
      <c r="S11" s="124"/>
      <c r="T11" s="124"/>
      <c r="U11" s="124"/>
      <c r="V11" s="17"/>
      <c r="W11" s="15"/>
      <c r="X11" s="21"/>
      <c r="Y11" s="16"/>
      <c r="Z11" s="17"/>
      <c r="AA11" s="22"/>
      <c r="AB11" s="135"/>
      <c r="AC11" s="124"/>
      <c r="AD11" s="124"/>
      <c r="AE11" s="124"/>
      <c r="AF11" s="27"/>
      <c r="AG11" s="135"/>
      <c r="AH11" s="124"/>
      <c r="AI11" s="124"/>
      <c r="AJ11" s="124"/>
      <c r="AK11" s="23"/>
    </row>
    <row r="12" spans="1:37" s="14" customFormat="1" ht="21.6" customHeight="1" x14ac:dyDescent="0.3">
      <c r="A12" s="9" t="s">
        <v>81</v>
      </c>
      <c r="B12" s="135">
        <v>5.4861111111111117E-3</v>
      </c>
      <c r="C12" s="124"/>
      <c r="D12" s="129">
        <f>E12-B12</f>
        <v>6.0532407407407392E-3</v>
      </c>
      <c r="E12" s="149">
        <v>1.1539351851851851E-2</v>
      </c>
      <c r="F12" s="132">
        <f>E12/2</f>
        <v>5.7696759259259255E-3</v>
      </c>
      <c r="G12" s="135"/>
      <c r="H12" s="124"/>
      <c r="I12" s="124">
        <v>1.2499999999999999E-2</v>
      </c>
      <c r="J12" s="129">
        <f>I12/2</f>
        <v>6.2499999999999995E-3</v>
      </c>
      <c r="K12" s="30">
        <v>209</v>
      </c>
      <c r="L12" s="123">
        <f>(1-(E12/I12))*-1</f>
        <v>-7.6851851851851838E-2</v>
      </c>
      <c r="M12" s="135">
        <v>5.8333333333333336E-3</v>
      </c>
      <c r="N12" s="124"/>
      <c r="O12" s="127">
        <v>1.1481481481481483E-2</v>
      </c>
      <c r="P12" s="124">
        <f>O12/2</f>
        <v>5.7407407407407416E-3</v>
      </c>
      <c r="Q12" s="191">
        <f t="shared" si="5"/>
        <v>8.8709677419354538E-2</v>
      </c>
      <c r="R12" s="135"/>
      <c r="S12" s="124"/>
      <c r="T12" s="124"/>
      <c r="U12" s="124"/>
      <c r="V12" s="30"/>
      <c r="W12" s="22"/>
      <c r="X12" s="21"/>
      <c r="Y12" s="16"/>
      <c r="Z12" s="30"/>
      <c r="AA12" s="22"/>
      <c r="AB12" s="135"/>
      <c r="AC12" s="124"/>
      <c r="AD12" s="124"/>
      <c r="AE12" s="124"/>
      <c r="AF12" s="31"/>
      <c r="AG12" s="135"/>
      <c r="AH12" s="124"/>
      <c r="AI12" s="124"/>
      <c r="AJ12" s="124"/>
      <c r="AK12" s="23"/>
    </row>
    <row r="13" spans="1:37" s="14" customFormat="1" ht="21.6" customHeight="1" x14ac:dyDescent="0.3">
      <c r="A13" s="9" t="s">
        <v>82</v>
      </c>
      <c r="B13" s="135">
        <v>5.8217592592592592E-3</v>
      </c>
      <c r="C13" s="124"/>
      <c r="D13" s="129">
        <f t="shared" si="0"/>
        <v>5.7754629629629631E-3</v>
      </c>
      <c r="E13" s="124">
        <v>1.1597222222222222E-2</v>
      </c>
      <c r="F13" s="132">
        <f t="shared" si="1"/>
        <v>5.7986111111111112E-3</v>
      </c>
      <c r="G13" s="135">
        <v>5.5324074074074069E-3</v>
      </c>
      <c r="H13" s="124"/>
      <c r="I13" s="127">
        <v>1.1296296296296296E-2</v>
      </c>
      <c r="J13" s="129">
        <f t="shared" si="2"/>
        <v>5.6481481481481478E-3</v>
      </c>
      <c r="K13" s="17">
        <v>164</v>
      </c>
      <c r="L13" s="121">
        <f t="shared" si="4"/>
        <v>2.6639344262295195E-2</v>
      </c>
      <c r="M13" s="135">
        <v>5.7986111111111112E-3</v>
      </c>
      <c r="N13" s="124"/>
      <c r="O13" s="124">
        <v>1.1678240740740741E-2</v>
      </c>
      <c r="P13" s="124">
        <f t="shared" si="3"/>
        <v>5.8391203703703704E-3</v>
      </c>
      <c r="Q13" s="192">
        <f>(1-(I13/O13))*-1</f>
        <v>-3.2705649157581784E-2</v>
      </c>
      <c r="R13" s="135"/>
      <c r="S13" s="124"/>
      <c r="T13" s="124"/>
      <c r="U13" s="124"/>
      <c r="V13" s="17"/>
      <c r="W13" s="22"/>
      <c r="X13" s="21"/>
      <c r="Y13" s="16"/>
      <c r="Z13" s="17"/>
      <c r="AA13" s="22"/>
      <c r="AB13" s="135"/>
      <c r="AC13" s="124"/>
      <c r="AD13" s="124"/>
      <c r="AE13" s="124"/>
      <c r="AF13" s="31"/>
      <c r="AG13" s="135"/>
      <c r="AH13" s="124"/>
      <c r="AI13" s="124"/>
      <c r="AJ13" s="124"/>
      <c r="AK13" s="23"/>
    </row>
    <row r="14" spans="1:37" s="14" customFormat="1" ht="21.6" customHeight="1" x14ac:dyDescent="0.3">
      <c r="A14" s="9" t="s">
        <v>83</v>
      </c>
      <c r="B14" s="135">
        <v>5.8101851851851856E-3</v>
      </c>
      <c r="C14" s="124"/>
      <c r="D14" s="129">
        <f t="shared" si="0"/>
        <v>5.8333333333333327E-3</v>
      </c>
      <c r="E14" s="124">
        <v>1.1643518518518518E-2</v>
      </c>
      <c r="F14" s="132">
        <f t="shared" si="1"/>
        <v>5.8217592592592592E-3</v>
      </c>
      <c r="G14" s="135"/>
      <c r="H14" s="124"/>
      <c r="I14" s="127">
        <v>1.1608796296296296E-2</v>
      </c>
      <c r="J14" s="129">
        <f t="shared" si="2"/>
        <v>5.8043981481481479E-3</v>
      </c>
      <c r="K14" s="30">
        <v>176</v>
      </c>
      <c r="L14" s="22">
        <f t="shared" si="4"/>
        <v>2.9910269192423566E-3</v>
      </c>
      <c r="M14" s="185" t="s">
        <v>136</v>
      </c>
      <c r="N14" s="186"/>
      <c r="O14" s="186"/>
      <c r="P14" s="186"/>
      <c r="Q14" s="187"/>
      <c r="R14" s="135"/>
      <c r="S14" s="124"/>
      <c r="T14" s="124"/>
      <c r="U14" s="124"/>
      <c r="V14" s="17"/>
      <c r="W14" s="15"/>
      <c r="X14" s="21"/>
      <c r="Y14" s="16"/>
      <c r="Z14" s="17"/>
      <c r="AA14" s="22"/>
      <c r="AB14" s="135"/>
      <c r="AC14" s="124"/>
      <c r="AD14" s="124"/>
      <c r="AE14" s="124"/>
      <c r="AF14" s="27"/>
      <c r="AG14" s="135"/>
      <c r="AH14" s="124"/>
      <c r="AI14" s="124"/>
      <c r="AJ14" s="124"/>
      <c r="AK14" s="23"/>
    </row>
    <row r="15" spans="1:37" s="14" customFormat="1" ht="21.6" customHeight="1" x14ac:dyDescent="0.3">
      <c r="A15" s="9" t="s">
        <v>101</v>
      </c>
      <c r="B15" s="151" t="s">
        <v>136</v>
      </c>
      <c r="C15" s="152"/>
      <c r="D15" s="152"/>
      <c r="E15" s="152"/>
      <c r="F15" s="153"/>
      <c r="G15" s="188" t="s">
        <v>136</v>
      </c>
      <c r="H15" s="152"/>
      <c r="I15" s="152"/>
      <c r="J15" s="152"/>
      <c r="K15" s="152"/>
      <c r="L15" s="153"/>
      <c r="M15" s="135">
        <v>5.9606481481481489E-3</v>
      </c>
      <c r="N15" s="124"/>
      <c r="O15" s="124">
        <v>1.1736111111111109E-2</v>
      </c>
      <c r="P15" s="124">
        <f>O15/2</f>
        <v>5.8680555555555543E-3</v>
      </c>
      <c r="Q15" s="27"/>
      <c r="R15" s="135"/>
      <c r="S15" s="124"/>
      <c r="T15" s="124"/>
      <c r="U15" s="124"/>
      <c r="V15" s="30"/>
      <c r="W15" s="22"/>
      <c r="X15" s="21"/>
      <c r="Y15" s="16"/>
      <c r="Z15" s="30"/>
      <c r="AA15" s="22"/>
      <c r="AB15" s="135"/>
      <c r="AC15" s="124"/>
      <c r="AD15" s="124"/>
      <c r="AE15" s="124"/>
      <c r="AF15" s="27"/>
      <c r="AG15" s="135"/>
      <c r="AH15" s="124"/>
      <c r="AI15" s="124"/>
      <c r="AJ15" s="124"/>
      <c r="AK15" s="32"/>
    </row>
    <row r="16" spans="1:37" s="14" customFormat="1" ht="21.6" customHeight="1" x14ac:dyDescent="0.3">
      <c r="A16" s="9" t="s">
        <v>84</v>
      </c>
      <c r="B16" s="135">
        <v>5.9259259259259256E-3</v>
      </c>
      <c r="C16" s="124"/>
      <c r="D16" s="129">
        <f t="shared" si="0"/>
        <v>6.4004629629629628E-3</v>
      </c>
      <c r="E16" s="124">
        <v>1.2326388888888888E-2</v>
      </c>
      <c r="F16" s="132">
        <f t="shared" si="1"/>
        <v>6.1631944444444442E-3</v>
      </c>
      <c r="G16" s="135"/>
      <c r="H16" s="124"/>
      <c r="I16" s="127">
        <v>1.2141203703703704E-2</v>
      </c>
      <c r="J16" s="129">
        <f t="shared" si="2"/>
        <v>6.0706018518518522E-3</v>
      </c>
      <c r="K16" s="30">
        <v>200</v>
      </c>
      <c r="L16" s="121">
        <f t="shared" si="4"/>
        <v>1.5252621544327827E-2</v>
      </c>
      <c r="M16" s="135">
        <v>6.3194444444444444E-3</v>
      </c>
      <c r="N16" s="124"/>
      <c r="O16" s="124">
        <v>1.2650462962962962E-2</v>
      </c>
      <c r="P16" s="124">
        <f t="shared" si="3"/>
        <v>6.3252314814814812E-3</v>
      </c>
      <c r="Q16" s="192">
        <f t="shared" ref="Q16:Q17" si="6">(1-(I16/O16))*-1</f>
        <v>-4.0256175663311855E-2</v>
      </c>
      <c r="R16" s="135"/>
      <c r="S16" s="124"/>
      <c r="T16" s="124"/>
      <c r="U16" s="124"/>
      <c r="V16" s="30"/>
      <c r="W16" s="22"/>
      <c r="X16" s="21"/>
      <c r="Y16" s="16"/>
      <c r="Z16" s="30"/>
      <c r="AA16" s="22"/>
      <c r="AB16" s="135"/>
      <c r="AC16" s="124"/>
      <c r="AD16" s="124"/>
      <c r="AE16" s="124"/>
      <c r="AF16" s="27"/>
      <c r="AG16" s="135"/>
      <c r="AH16" s="124"/>
      <c r="AI16" s="124"/>
      <c r="AJ16" s="124"/>
      <c r="AK16" s="23"/>
    </row>
    <row r="17" spans="1:37" s="14" customFormat="1" ht="21.6" customHeight="1" x14ac:dyDescent="0.3">
      <c r="A17" s="38" t="s">
        <v>140</v>
      </c>
      <c r="B17" s="185" t="s">
        <v>136</v>
      </c>
      <c r="C17" s="186"/>
      <c r="D17" s="186"/>
      <c r="E17" s="186"/>
      <c r="F17" s="187"/>
      <c r="G17" s="136"/>
      <c r="H17" s="140"/>
      <c r="I17" s="150">
        <v>1.3587962962962963E-2</v>
      </c>
      <c r="J17" s="148">
        <f t="shared" si="2"/>
        <v>6.7939814814814816E-3</v>
      </c>
      <c r="K17" s="41">
        <v>243</v>
      </c>
      <c r="L17" s="22"/>
      <c r="M17" s="136">
        <v>6.3078703703703708E-3</v>
      </c>
      <c r="N17" s="140"/>
      <c r="O17" s="147">
        <v>1.3460648148148147E-2</v>
      </c>
      <c r="P17" s="124">
        <f t="shared" si="3"/>
        <v>6.7303240740740735E-3</v>
      </c>
      <c r="Q17" s="191">
        <f t="shared" si="6"/>
        <v>9.4582975064489982E-3</v>
      </c>
      <c r="R17" s="136"/>
      <c r="S17" s="140"/>
      <c r="T17" s="140"/>
      <c r="U17" s="140"/>
      <c r="V17" s="41"/>
      <c r="W17" s="40"/>
      <c r="X17" s="42"/>
      <c r="Y17" s="39"/>
      <c r="Z17" s="113"/>
      <c r="AA17" s="40"/>
      <c r="AB17" s="136"/>
      <c r="AC17" s="140"/>
      <c r="AD17" s="140"/>
      <c r="AE17" s="140"/>
      <c r="AF17" s="43"/>
      <c r="AG17" s="136"/>
      <c r="AH17" s="140"/>
      <c r="AI17" s="140"/>
      <c r="AJ17" s="140"/>
      <c r="AK17" s="44"/>
    </row>
    <row r="18" spans="1:37" s="14" customFormat="1" ht="21.6" customHeight="1" x14ac:dyDescent="0.3">
      <c r="A18" s="9" t="s">
        <v>102</v>
      </c>
      <c r="B18" s="185" t="s">
        <v>136</v>
      </c>
      <c r="C18" s="186"/>
      <c r="D18" s="186"/>
      <c r="E18" s="186"/>
      <c r="F18" s="187"/>
      <c r="G18" s="135"/>
      <c r="H18" s="124"/>
      <c r="I18" s="127">
        <v>1.3715277777777778E-2</v>
      </c>
      <c r="J18" s="148">
        <f t="shared" si="2"/>
        <v>6.8576388888888888E-3</v>
      </c>
      <c r="K18" s="30">
        <v>246</v>
      </c>
      <c r="L18" s="22"/>
      <c r="M18" s="185" t="s">
        <v>136</v>
      </c>
      <c r="N18" s="186"/>
      <c r="O18" s="186"/>
      <c r="P18" s="186"/>
      <c r="Q18" s="187"/>
      <c r="R18" s="135"/>
      <c r="S18" s="124"/>
      <c r="T18" s="124"/>
      <c r="U18" s="124"/>
      <c r="V18" s="30"/>
      <c r="W18" s="22"/>
      <c r="X18" s="21"/>
      <c r="Y18" s="16"/>
      <c r="Z18" s="17"/>
      <c r="AA18" s="22"/>
      <c r="AB18" s="135"/>
      <c r="AC18" s="124"/>
      <c r="AD18" s="124"/>
      <c r="AE18" s="124"/>
      <c r="AF18" s="27"/>
      <c r="AG18" s="135"/>
      <c r="AH18" s="124"/>
      <c r="AI18" s="124"/>
      <c r="AJ18" s="124"/>
      <c r="AK18" s="32"/>
    </row>
    <row r="19" spans="1:37" s="14" customFormat="1" ht="21.6" customHeight="1" x14ac:dyDescent="0.3">
      <c r="A19" s="9" t="s">
        <v>85</v>
      </c>
      <c r="B19" s="135">
        <v>6.2268518518518515E-3</v>
      </c>
      <c r="C19" s="124"/>
      <c r="D19" s="129">
        <f t="shared" si="0"/>
        <v>6.6435185185185208E-3</v>
      </c>
      <c r="E19" s="127">
        <v>1.2870370370370372E-2</v>
      </c>
      <c r="F19" s="132">
        <f t="shared" si="1"/>
        <v>6.4351851851851861E-3</v>
      </c>
      <c r="G19" s="135"/>
      <c r="H19" s="124"/>
      <c r="I19" s="124">
        <v>1.3842592592592594E-2</v>
      </c>
      <c r="J19" s="129">
        <f>I19/2</f>
        <v>6.9212962962962969E-3</v>
      </c>
      <c r="K19" s="30">
        <v>248</v>
      </c>
      <c r="L19" s="123">
        <f t="shared" si="4"/>
        <v>-7.0234113712374535E-2</v>
      </c>
      <c r="M19" s="135">
        <v>6.9444444444444441E-3</v>
      </c>
      <c r="N19" s="124"/>
      <c r="O19" s="124">
        <v>1.3738425925925926E-2</v>
      </c>
      <c r="P19" s="124">
        <f t="shared" si="3"/>
        <v>6.8692129629629632E-3</v>
      </c>
      <c r="Q19" s="191">
        <f>(1-(I19/O19))*-1</f>
        <v>7.5821398483573166E-3</v>
      </c>
      <c r="R19" s="135"/>
      <c r="S19" s="124"/>
      <c r="T19" s="124"/>
      <c r="U19" s="124"/>
      <c r="V19" s="30"/>
      <c r="W19" s="22"/>
      <c r="X19" s="21"/>
      <c r="Y19" s="16"/>
      <c r="Z19" s="17"/>
      <c r="AA19" s="22"/>
      <c r="AB19" s="135"/>
      <c r="AC19" s="124"/>
      <c r="AD19" s="124"/>
      <c r="AE19" s="124"/>
      <c r="AF19" s="31"/>
      <c r="AG19" s="135"/>
      <c r="AH19" s="124"/>
      <c r="AI19" s="124"/>
      <c r="AJ19" s="124"/>
      <c r="AK19" s="23"/>
    </row>
    <row r="20" spans="1:37" s="14" customFormat="1" ht="21.6" customHeight="1" x14ac:dyDescent="0.3">
      <c r="A20" s="9" t="s">
        <v>15</v>
      </c>
      <c r="B20" s="135">
        <v>6.4351851851851861E-3</v>
      </c>
      <c r="C20" s="16"/>
      <c r="D20" s="129">
        <f t="shared" si="0"/>
        <v>6.7939814814814807E-3</v>
      </c>
      <c r="E20" s="124">
        <v>1.3229166666666667E-2</v>
      </c>
      <c r="F20" s="132">
        <f t="shared" si="1"/>
        <v>6.6145833333333334E-3</v>
      </c>
      <c r="G20" s="188" t="s">
        <v>136</v>
      </c>
      <c r="H20" s="152"/>
      <c r="I20" s="152"/>
      <c r="J20" s="152"/>
      <c r="K20" s="152"/>
      <c r="L20" s="153"/>
      <c r="M20" s="135">
        <v>7.5000000000000006E-3</v>
      </c>
      <c r="N20" s="124"/>
      <c r="O20" s="124">
        <v>1.4988425925925926E-2</v>
      </c>
      <c r="P20" s="124">
        <f t="shared" si="3"/>
        <v>7.4942129629629629E-3</v>
      </c>
      <c r="Q20" s="27"/>
      <c r="R20" s="135"/>
      <c r="S20" s="124"/>
      <c r="T20" s="124"/>
      <c r="U20" s="124"/>
      <c r="V20" s="30"/>
      <c r="W20" s="22"/>
      <c r="X20" s="21"/>
      <c r="Y20" s="16"/>
      <c r="Z20" s="30"/>
      <c r="AA20" s="22"/>
      <c r="AB20" s="135"/>
      <c r="AC20" s="124"/>
      <c r="AD20" s="124"/>
      <c r="AE20" s="124"/>
      <c r="AF20" s="27"/>
      <c r="AG20" s="135"/>
      <c r="AH20" s="124"/>
      <c r="AI20" s="124"/>
      <c r="AJ20" s="124"/>
      <c r="AK20" s="32"/>
    </row>
    <row r="21" spans="1:37" s="14" customFormat="1" ht="21.6" customHeight="1" x14ac:dyDescent="0.3">
      <c r="A21" s="9" t="s">
        <v>86</v>
      </c>
      <c r="B21" s="135">
        <v>6.5162037037037037E-3</v>
      </c>
      <c r="C21" s="16"/>
      <c r="D21" s="129">
        <f t="shared" si="0"/>
        <v>7.3032407407407412E-3</v>
      </c>
      <c r="E21" s="127">
        <v>1.3819444444444445E-2</v>
      </c>
      <c r="F21" s="132">
        <f t="shared" si="1"/>
        <v>6.9097222222222225E-3</v>
      </c>
      <c r="G21" s="188" t="s">
        <v>136</v>
      </c>
      <c r="H21" s="152"/>
      <c r="I21" s="152"/>
      <c r="J21" s="152"/>
      <c r="K21" s="152"/>
      <c r="L21" s="153"/>
      <c r="M21" s="185" t="s">
        <v>136</v>
      </c>
      <c r="N21" s="186"/>
      <c r="O21" s="186"/>
      <c r="P21" s="186"/>
      <c r="Q21" s="187"/>
      <c r="R21" s="135"/>
      <c r="S21" s="124"/>
      <c r="T21" s="124"/>
      <c r="U21" s="124"/>
      <c r="V21" s="30"/>
      <c r="W21" s="22"/>
      <c r="X21" s="21"/>
      <c r="Y21" s="16"/>
      <c r="Z21" s="30"/>
      <c r="AA21" s="22"/>
      <c r="AB21" s="135"/>
      <c r="AC21" s="124"/>
      <c r="AD21" s="124"/>
      <c r="AE21" s="124"/>
      <c r="AF21" s="27"/>
      <c r="AG21" s="135"/>
      <c r="AH21" s="124"/>
      <c r="AI21" s="124"/>
      <c r="AJ21" s="124"/>
      <c r="AK21" s="32"/>
    </row>
    <row r="22" spans="1:37" s="14" customFormat="1" ht="21.6" customHeight="1" thickBot="1" x14ac:dyDescent="0.35">
      <c r="A22" s="38"/>
      <c r="B22" s="114"/>
      <c r="C22" s="115"/>
      <c r="D22" s="73"/>
      <c r="E22" s="73"/>
      <c r="F22" s="74"/>
      <c r="G22" s="42"/>
      <c r="H22" s="39"/>
      <c r="I22" s="59"/>
      <c r="J22" s="59"/>
      <c r="K22" s="41"/>
      <c r="L22" s="40"/>
      <c r="M22" s="136"/>
      <c r="N22" s="140"/>
      <c r="O22" s="140"/>
      <c r="P22" s="140"/>
      <c r="Q22" s="43"/>
      <c r="R22" s="136"/>
      <c r="S22" s="140"/>
      <c r="T22" s="140"/>
      <c r="U22" s="140"/>
      <c r="V22" s="41"/>
      <c r="W22" s="40"/>
      <c r="X22" s="42"/>
      <c r="Y22" s="39"/>
      <c r="Z22" s="41"/>
      <c r="AA22" s="40"/>
      <c r="AB22" s="136"/>
      <c r="AC22" s="140"/>
      <c r="AD22" s="140"/>
      <c r="AE22" s="140"/>
      <c r="AF22" s="43"/>
      <c r="AG22" s="136"/>
      <c r="AH22" s="140"/>
      <c r="AI22" s="140"/>
      <c r="AJ22" s="140"/>
      <c r="AK22" s="44"/>
    </row>
    <row r="23" spans="1:37" s="14" customFormat="1" ht="10.199999999999999" customHeight="1" thickTop="1" thickBot="1" x14ac:dyDescent="0.35">
      <c r="A23" s="95"/>
      <c r="B23" s="96"/>
      <c r="C23" s="97"/>
      <c r="D23" s="98"/>
      <c r="E23" s="98"/>
      <c r="F23" s="99"/>
      <c r="G23" s="103"/>
      <c r="H23" s="97"/>
      <c r="I23" s="98"/>
      <c r="J23" s="98"/>
      <c r="K23" s="105"/>
      <c r="L23" s="106"/>
      <c r="M23" s="137"/>
      <c r="N23" s="128"/>
      <c r="O23" s="128"/>
      <c r="P23" s="128"/>
      <c r="Q23" s="106"/>
      <c r="R23" s="137"/>
      <c r="S23" s="128"/>
      <c r="T23" s="128"/>
      <c r="U23" s="128"/>
      <c r="V23" s="105"/>
      <c r="W23" s="106"/>
      <c r="X23" s="103"/>
      <c r="Y23" s="97"/>
      <c r="Z23" s="105"/>
      <c r="AA23" s="106"/>
      <c r="AB23" s="137"/>
      <c r="AC23" s="128"/>
      <c r="AD23" s="128"/>
      <c r="AE23" s="128"/>
      <c r="AF23" s="106"/>
      <c r="AG23" s="137"/>
      <c r="AH23" s="128"/>
      <c r="AI23" s="128"/>
      <c r="AJ23" s="128"/>
      <c r="AK23" s="104"/>
    </row>
    <row r="24" spans="1:37" s="14" customFormat="1" ht="21.6" customHeight="1" thickTop="1" x14ac:dyDescent="0.3">
      <c r="A24" s="45" t="s">
        <v>17</v>
      </c>
      <c r="B24" s="138">
        <v>4.3749999999999995E-3</v>
      </c>
      <c r="C24" s="144"/>
      <c r="D24" s="129">
        <f t="shared" si="0"/>
        <v>4.6412037037037038E-3</v>
      </c>
      <c r="E24" s="129">
        <v>9.0162037037037034E-3</v>
      </c>
      <c r="F24" s="132">
        <f t="shared" si="1"/>
        <v>4.5081018518518517E-3</v>
      </c>
      <c r="G24" s="138">
        <v>4.3055555555555555E-3</v>
      </c>
      <c r="H24" s="144"/>
      <c r="I24" s="141">
        <v>8.8425925925925911E-3</v>
      </c>
      <c r="J24" s="142">
        <f>I24/2</f>
        <v>4.4212962962962956E-3</v>
      </c>
      <c r="K24" s="119">
        <v>3</v>
      </c>
      <c r="L24" s="122">
        <f>(1-(E24/I24))*-1</f>
        <v>1.9633507853403342E-2</v>
      </c>
      <c r="M24" s="138">
        <v>4.6296296296296302E-3</v>
      </c>
      <c r="N24" s="144"/>
      <c r="O24" s="144">
        <v>9.5370370370370366E-3</v>
      </c>
      <c r="P24" s="144">
        <f>O24/2</f>
        <v>4.7685185185185183E-3</v>
      </c>
      <c r="Q24" s="193">
        <f>(1-(I24/O24))*-1</f>
        <v>-7.2815533980582603E-2</v>
      </c>
      <c r="R24" s="138"/>
      <c r="S24" s="144"/>
      <c r="T24" s="144"/>
      <c r="U24" s="144"/>
      <c r="V24" s="48"/>
      <c r="W24" s="49"/>
      <c r="X24" s="46"/>
      <c r="Y24" s="47"/>
      <c r="Z24" s="48"/>
      <c r="AA24" s="49"/>
      <c r="AB24" s="138"/>
      <c r="AC24" s="144"/>
      <c r="AD24" s="144"/>
      <c r="AE24" s="144"/>
      <c r="AF24" s="49"/>
      <c r="AG24" s="138"/>
      <c r="AH24" s="144"/>
      <c r="AI24" s="144"/>
      <c r="AJ24" s="144"/>
      <c r="AK24" s="50"/>
    </row>
    <row r="25" spans="1:37" s="14" customFormat="1" ht="21.6" customHeight="1" x14ac:dyDescent="0.3">
      <c r="A25" s="9" t="s">
        <v>87</v>
      </c>
      <c r="B25" s="135">
        <v>4.8263888888888887E-3</v>
      </c>
      <c r="C25" s="124"/>
      <c r="D25" s="129">
        <f>E25-B25</f>
        <v>5.0810185185185194E-3</v>
      </c>
      <c r="E25" s="149">
        <v>9.9074074074074082E-3</v>
      </c>
      <c r="F25" s="132">
        <f>E25/2</f>
        <v>4.9537037037037041E-3</v>
      </c>
      <c r="G25" s="135">
        <v>4.8958333333333328E-3</v>
      </c>
      <c r="H25" s="124"/>
      <c r="I25" s="124">
        <v>1.0034722222222221E-2</v>
      </c>
      <c r="J25" s="124">
        <f>I25/2</f>
        <v>5.0173611111111105E-3</v>
      </c>
      <c r="K25" s="120">
        <v>21</v>
      </c>
      <c r="L25" s="123">
        <f>(1-(E25/I25))*-1</f>
        <v>-1.2687427912341231E-2</v>
      </c>
      <c r="M25" s="135">
        <v>4.9189814814814816E-3</v>
      </c>
      <c r="N25" s="124"/>
      <c r="O25" s="127">
        <v>9.6296296296296303E-3</v>
      </c>
      <c r="P25" s="124">
        <f>O25/2</f>
        <v>4.8148148148148152E-3</v>
      </c>
      <c r="Q25" s="121">
        <f t="shared" ref="Q25:Q27" si="7">(1-(I25/O25))*-1</f>
        <v>4.2067307692307487E-2</v>
      </c>
      <c r="R25" s="135"/>
      <c r="S25" s="124"/>
      <c r="T25" s="124"/>
      <c r="U25" s="124"/>
      <c r="V25" s="17"/>
      <c r="W25" s="15"/>
      <c r="X25" s="21"/>
      <c r="Y25" s="16"/>
      <c r="Z25" s="30"/>
      <c r="AA25" s="22"/>
      <c r="AB25" s="135"/>
      <c r="AC25" s="124"/>
      <c r="AD25" s="124"/>
      <c r="AE25" s="124"/>
      <c r="AF25" s="31"/>
      <c r="AG25" s="135"/>
      <c r="AH25" s="124"/>
      <c r="AI25" s="124"/>
      <c r="AJ25" s="124"/>
      <c r="AK25" s="23"/>
    </row>
    <row r="26" spans="1:37" s="14" customFormat="1" ht="21.6" customHeight="1" x14ac:dyDescent="0.3">
      <c r="A26" s="9" t="s">
        <v>18</v>
      </c>
      <c r="B26" s="135">
        <v>4.5486111111111109E-3</v>
      </c>
      <c r="C26" s="124"/>
      <c r="D26" s="129">
        <f>E26-B26</f>
        <v>4.6990740740740743E-3</v>
      </c>
      <c r="E26" s="127">
        <v>9.2476851851851852E-3</v>
      </c>
      <c r="F26" s="132">
        <f>E26/2</f>
        <v>4.6238425925925926E-3</v>
      </c>
      <c r="G26" s="135">
        <v>4.5486111111111109E-3</v>
      </c>
      <c r="H26" s="124"/>
      <c r="I26" s="124">
        <v>9.6759259259259264E-3</v>
      </c>
      <c r="J26" s="143">
        <f>I26/2</f>
        <v>4.8379629629629632E-3</v>
      </c>
      <c r="K26" s="118">
        <v>12</v>
      </c>
      <c r="L26" s="123">
        <f>(1-(E26/I26))*-1</f>
        <v>-4.4258373205741663E-2</v>
      </c>
      <c r="M26" s="135">
        <v>4.8958333333333328E-3</v>
      </c>
      <c r="N26" s="124"/>
      <c r="O26" s="124">
        <v>9.6412037037037039E-3</v>
      </c>
      <c r="P26" s="124">
        <f>O26/2</f>
        <v>4.820601851851852E-3</v>
      </c>
      <c r="Q26" s="22">
        <f t="shared" si="7"/>
        <v>3.6014405762305746E-3</v>
      </c>
      <c r="R26" s="135"/>
      <c r="S26" s="124"/>
      <c r="T26" s="124"/>
      <c r="U26" s="124"/>
      <c r="V26" s="30"/>
      <c r="W26" s="22"/>
      <c r="X26" s="21"/>
      <c r="Y26" s="16"/>
      <c r="Z26" s="30"/>
      <c r="AA26" s="22"/>
      <c r="AB26" s="135"/>
      <c r="AC26" s="124"/>
      <c r="AD26" s="124"/>
      <c r="AE26" s="124"/>
      <c r="AF26" s="27"/>
      <c r="AG26" s="135"/>
      <c r="AH26" s="124"/>
      <c r="AI26" s="124"/>
      <c r="AJ26" s="124"/>
      <c r="AK26" s="32"/>
    </row>
    <row r="27" spans="1:37" s="14" customFormat="1" ht="21.6" customHeight="1" x14ac:dyDescent="0.3">
      <c r="A27" s="9" t="s">
        <v>21</v>
      </c>
      <c r="B27" s="185" t="s">
        <v>136</v>
      </c>
      <c r="C27" s="186"/>
      <c r="D27" s="186"/>
      <c r="E27" s="186"/>
      <c r="F27" s="187"/>
      <c r="G27" s="135">
        <v>4.6296296296296302E-3</v>
      </c>
      <c r="H27" s="124"/>
      <c r="I27" s="127">
        <v>9.6296296296296303E-3</v>
      </c>
      <c r="J27" s="124">
        <f t="shared" ref="J27:J32" si="8">I27/2</f>
        <v>4.8148148148148152E-3</v>
      </c>
      <c r="K27" s="118">
        <v>10</v>
      </c>
      <c r="L27" s="22"/>
      <c r="M27" s="135">
        <v>4.9074074074074072E-3</v>
      </c>
      <c r="N27" s="124"/>
      <c r="O27" s="124">
        <v>9.9305555555555553E-3</v>
      </c>
      <c r="P27" s="124">
        <f>O27/2</f>
        <v>4.9652777777777777E-3</v>
      </c>
      <c r="Q27" s="123">
        <f t="shared" si="7"/>
        <v>-3.0303030303030165E-2</v>
      </c>
      <c r="R27" s="135"/>
      <c r="S27" s="124"/>
      <c r="T27" s="124"/>
      <c r="U27" s="124"/>
      <c r="V27" s="30"/>
      <c r="W27" s="22"/>
      <c r="X27" s="21"/>
      <c r="Y27" s="16"/>
      <c r="Z27" s="30"/>
      <c r="AA27" s="22"/>
      <c r="AB27" s="135"/>
      <c r="AC27" s="124"/>
      <c r="AD27" s="124"/>
      <c r="AE27" s="124"/>
      <c r="AF27" s="27"/>
      <c r="AG27" s="135"/>
      <c r="AH27" s="124"/>
      <c r="AI27" s="124"/>
      <c r="AJ27" s="124"/>
      <c r="AK27" s="32"/>
    </row>
    <row r="28" spans="1:37" s="14" customFormat="1" ht="21.6" customHeight="1" x14ac:dyDescent="0.3">
      <c r="A28" s="9" t="s">
        <v>23</v>
      </c>
      <c r="B28" s="135">
        <v>4.9768518518518521E-3</v>
      </c>
      <c r="C28" s="124"/>
      <c r="D28" s="129">
        <f t="shared" si="0"/>
        <v>4.9189814814814808E-3</v>
      </c>
      <c r="E28" s="127">
        <v>9.8958333333333329E-3</v>
      </c>
      <c r="F28" s="132">
        <f t="shared" si="1"/>
        <v>4.9479166666666664E-3</v>
      </c>
      <c r="G28" s="135">
        <v>4.9305555555555552E-3</v>
      </c>
      <c r="H28" s="124"/>
      <c r="I28" s="124">
        <v>9.9652777777777778E-3</v>
      </c>
      <c r="J28" s="124">
        <f t="shared" si="8"/>
        <v>4.9826388888888889E-3</v>
      </c>
      <c r="K28" s="118">
        <v>14</v>
      </c>
      <c r="L28" s="123">
        <f t="shared" ref="L28:L32" si="9">(1-(E28/I28))*-1</f>
        <v>-6.9686411149826322E-3</v>
      </c>
      <c r="M28" s="185" t="s">
        <v>136</v>
      </c>
      <c r="N28" s="186"/>
      <c r="O28" s="186"/>
      <c r="P28" s="186"/>
      <c r="Q28" s="187"/>
      <c r="R28" s="135"/>
      <c r="S28" s="124"/>
      <c r="T28" s="124"/>
      <c r="U28" s="124"/>
      <c r="V28" s="30"/>
      <c r="W28" s="22"/>
      <c r="X28" s="21"/>
      <c r="Y28" s="16"/>
      <c r="Z28" s="17"/>
      <c r="AA28" s="15"/>
      <c r="AB28" s="135"/>
      <c r="AC28" s="124"/>
      <c r="AD28" s="124"/>
      <c r="AE28" s="124"/>
      <c r="AF28" s="27"/>
      <c r="AG28" s="135"/>
      <c r="AH28" s="124"/>
      <c r="AI28" s="124"/>
      <c r="AJ28" s="124"/>
      <c r="AK28" s="32"/>
    </row>
    <row r="29" spans="1:37" s="14" customFormat="1" ht="21.6" customHeight="1" x14ac:dyDescent="0.3">
      <c r="A29" s="9" t="s">
        <v>88</v>
      </c>
      <c r="B29" s="135">
        <v>4.8958333333333328E-3</v>
      </c>
      <c r="C29" s="124"/>
      <c r="D29" s="129">
        <f t="shared" si="0"/>
        <v>5.0115740740740754E-3</v>
      </c>
      <c r="E29" s="127">
        <v>9.9074074074074082E-3</v>
      </c>
      <c r="F29" s="132">
        <f t="shared" si="1"/>
        <v>4.9537037037037041E-3</v>
      </c>
      <c r="G29" s="135">
        <v>4.9305555555555552E-3</v>
      </c>
      <c r="H29" s="124"/>
      <c r="I29" s="124">
        <v>9.9768518518518531E-3</v>
      </c>
      <c r="J29" s="124">
        <f t="shared" si="8"/>
        <v>4.9884259259259265E-3</v>
      </c>
      <c r="K29" s="118">
        <v>17</v>
      </c>
      <c r="L29" s="123">
        <f t="shared" si="9"/>
        <v>-6.9605568445476607E-3</v>
      </c>
      <c r="M29" s="135">
        <v>5.1504629629629635E-3</v>
      </c>
      <c r="N29" s="124"/>
      <c r="O29" s="124">
        <v>9.9768518518518531E-3</v>
      </c>
      <c r="P29" s="124">
        <f>O29/2</f>
        <v>4.9884259259259265E-3</v>
      </c>
      <c r="Q29" s="27">
        <f>(1-(I29/O29))*-1</f>
        <v>0</v>
      </c>
      <c r="R29" s="135"/>
      <c r="S29" s="124"/>
      <c r="T29" s="124"/>
      <c r="U29" s="124"/>
      <c r="V29" s="17"/>
      <c r="W29" s="15"/>
      <c r="X29" s="21"/>
      <c r="Y29" s="16"/>
      <c r="Z29" s="17"/>
      <c r="AA29" s="22"/>
      <c r="AB29" s="135"/>
      <c r="AC29" s="124"/>
      <c r="AD29" s="124"/>
      <c r="AE29" s="124"/>
      <c r="AF29" s="27"/>
      <c r="AG29" s="135"/>
      <c r="AH29" s="124"/>
      <c r="AI29" s="124"/>
      <c r="AJ29" s="124"/>
      <c r="AK29" s="23"/>
    </row>
    <row r="30" spans="1:37" ht="21.6" customHeight="1" x14ac:dyDescent="0.3">
      <c r="A30" s="9" t="s">
        <v>22</v>
      </c>
      <c r="B30" s="185" t="s">
        <v>136</v>
      </c>
      <c r="C30" s="186"/>
      <c r="D30" s="186"/>
      <c r="E30" s="186"/>
      <c r="F30" s="187"/>
      <c r="G30" s="135">
        <v>4.9074074074074072E-3</v>
      </c>
      <c r="H30" s="124"/>
      <c r="I30" s="124">
        <v>9.9884259259259266E-3</v>
      </c>
      <c r="J30" s="124">
        <f t="shared" si="8"/>
        <v>4.9942129629629633E-3</v>
      </c>
      <c r="K30" s="118">
        <v>18</v>
      </c>
      <c r="L30" s="22"/>
      <c r="M30" s="185" t="s">
        <v>136</v>
      </c>
      <c r="N30" s="186"/>
      <c r="O30" s="186"/>
      <c r="P30" s="186"/>
      <c r="Q30" s="187"/>
      <c r="R30" s="135"/>
      <c r="S30" s="124"/>
      <c r="T30" s="124"/>
      <c r="U30" s="124"/>
      <c r="V30" s="30"/>
      <c r="W30" s="22"/>
      <c r="X30" s="21"/>
      <c r="Y30" s="16"/>
      <c r="Z30" s="30"/>
      <c r="AA30" s="22"/>
      <c r="AB30" s="135"/>
      <c r="AC30" s="124"/>
      <c r="AD30" s="124"/>
      <c r="AE30" s="124"/>
      <c r="AF30" s="27"/>
      <c r="AG30" s="135"/>
      <c r="AH30" s="124"/>
      <c r="AI30" s="124"/>
      <c r="AJ30" s="124"/>
      <c r="AK30" s="32"/>
    </row>
    <row r="31" spans="1:37" s="14" customFormat="1" ht="21.6" customHeight="1" x14ac:dyDescent="0.3">
      <c r="A31" s="9" t="s">
        <v>27</v>
      </c>
      <c r="B31" s="135">
        <v>4.9884259259259265E-3</v>
      </c>
      <c r="C31" s="124"/>
      <c r="D31" s="129">
        <f t="shared" si="0"/>
        <v>5.0000000000000001E-3</v>
      </c>
      <c r="E31" s="127">
        <v>9.9884259259259266E-3</v>
      </c>
      <c r="F31" s="132">
        <f t="shared" si="1"/>
        <v>4.9942129629629633E-3</v>
      </c>
      <c r="G31" s="135">
        <v>5.3240740740740748E-3</v>
      </c>
      <c r="H31" s="124"/>
      <c r="I31" s="124">
        <v>1.074074074074074E-2</v>
      </c>
      <c r="J31" s="124">
        <f t="shared" si="8"/>
        <v>5.37037037037037E-3</v>
      </c>
      <c r="K31" s="30">
        <v>35</v>
      </c>
      <c r="L31" s="123">
        <f t="shared" si="9"/>
        <v>-7.004310344827569E-2</v>
      </c>
      <c r="M31" s="135">
        <v>5.4745370370370373E-3</v>
      </c>
      <c r="N31" s="124"/>
      <c r="O31" s="124">
        <v>1.050925925925926E-2</v>
      </c>
      <c r="P31" s="124">
        <f>O31/2</f>
        <v>5.2546296296296299E-3</v>
      </c>
      <c r="Q31" s="191">
        <f>(1-(I31/O31))*-1</f>
        <v>2.2026431718061623E-2</v>
      </c>
      <c r="R31" s="135"/>
      <c r="S31" s="124"/>
      <c r="T31" s="124"/>
      <c r="U31" s="124"/>
      <c r="V31" s="30"/>
      <c r="W31" s="22"/>
      <c r="X31" s="21"/>
      <c r="Y31" s="16"/>
      <c r="Z31" s="17"/>
      <c r="AA31" s="15"/>
      <c r="AB31" s="135"/>
      <c r="AC31" s="124"/>
      <c r="AD31" s="124"/>
      <c r="AE31" s="124"/>
      <c r="AF31" s="27"/>
      <c r="AG31" s="135"/>
      <c r="AH31" s="124"/>
      <c r="AI31" s="124"/>
      <c r="AJ31" s="124"/>
      <c r="AK31" s="23"/>
    </row>
    <row r="32" spans="1:37" s="14" customFormat="1" ht="21.6" customHeight="1" x14ac:dyDescent="0.3">
      <c r="A32" s="9" t="s">
        <v>28</v>
      </c>
      <c r="B32" s="135">
        <v>5.162037037037037E-3</v>
      </c>
      <c r="C32" s="124"/>
      <c r="D32" s="129">
        <f t="shared" si="0"/>
        <v>5.4282407407407396E-3</v>
      </c>
      <c r="E32" s="127">
        <v>1.0590277777777777E-2</v>
      </c>
      <c r="F32" s="132">
        <f t="shared" si="1"/>
        <v>5.2951388888888883E-3</v>
      </c>
      <c r="G32" s="135">
        <v>5.3125000000000004E-3</v>
      </c>
      <c r="H32" s="124"/>
      <c r="I32" s="124">
        <v>1.0729166666666666E-2</v>
      </c>
      <c r="J32" s="124">
        <f t="shared" si="8"/>
        <v>5.3645833333333332E-3</v>
      </c>
      <c r="K32" s="30">
        <v>34</v>
      </c>
      <c r="L32" s="123">
        <f t="shared" si="9"/>
        <v>-1.2944983818770295E-2</v>
      </c>
      <c r="M32" s="135">
        <v>5.5208333333333333E-3</v>
      </c>
      <c r="N32" s="124"/>
      <c r="O32" s="124">
        <v>1.0925925925925924E-2</v>
      </c>
      <c r="P32" s="124">
        <f>O32/2</f>
        <v>5.462962962962962E-3</v>
      </c>
      <c r="Q32" s="192">
        <f>(1-(I32/O32))*-1</f>
        <v>-1.8008474576271083E-2</v>
      </c>
      <c r="R32" s="135"/>
      <c r="S32" s="124"/>
      <c r="T32" s="124"/>
      <c r="U32" s="124"/>
      <c r="V32" s="30"/>
      <c r="W32" s="22"/>
      <c r="X32" s="21"/>
      <c r="Y32" s="16"/>
      <c r="Z32" s="30"/>
      <c r="AA32" s="22"/>
      <c r="AB32" s="135"/>
      <c r="AC32" s="124"/>
      <c r="AD32" s="124"/>
      <c r="AE32" s="124"/>
      <c r="AF32" s="27"/>
      <c r="AG32" s="135"/>
      <c r="AH32" s="124"/>
      <c r="AI32" s="124"/>
      <c r="AJ32" s="124"/>
      <c r="AK32" s="23"/>
    </row>
    <row r="33" spans="1:37" s="14" customFormat="1" ht="21.6" customHeight="1" x14ac:dyDescent="0.3">
      <c r="A33" s="9" t="s">
        <v>64</v>
      </c>
      <c r="B33" s="135">
        <v>5.0694444444444441E-3</v>
      </c>
      <c r="C33" s="124"/>
      <c r="D33" s="129">
        <f t="shared" si="0"/>
        <v>5.5208333333333325E-3</v>
      </c>
      <c r="E33" s="127">
        <v>1.0590277777777777E-2</v>
      </c>
      <c r="F33" s="132">
        <f t="shared" si="1"/>
        <v>5.2951388888888883E-3</v>
      </c>
      <c r="G33" s="188" t="s">
        <v>136</v>
      </c>
      <c r="H33" s="152"/>
      <c r="I33" s="152"/>
      <c r="J33" s="177"/>
      <c r="K33" s="152"/>
      <c r="L33" s="178"/>
      <c r="M33" s="185" t="s">
        <v>136</v>
      </c>
      <c r="N33" s="186"/>
      <c r="O33" s="186"/>
      <c r="P33" s="186"/>
      <c r="Q33" s="187"/>
      <c r="R33" s="135"/>
      <c r="S33" s="124"/>
      <c r="T33" s="124"/>
      <c r="U33" s="124"/>
      <c r="V33" s="16"/>
      <c r="W33" s="22"/>
      <c r="X33" s="21"/>
      <c r="Y33" s="16"/>
      <c r="Z33" s="16"/>
      <c r="AA33" s="22"/>
      <c r="AB33" s="135"/>
      <c r="AC33" s="124"/>
      <c r="AD33" s="124"/>
      <c r="AE33" s="124"/>
      <c r="AF33" s="22"/>
      <c r="AG33" s="135"/>
      <c r="AH33" s="124"/>
      <c r="AI33" s="124"/>
      <c r="AJ33" s="124"/>
      <c r="AK33" s="29"/>
    </row>
    <row r="34" spans="1:37" ht="21.6" customHeight="1" x14ac:dyDescent="0.3">
      <c r="A34" s="9" t="s">
        <v>25</v>
      </c>
      <c r="B34" s="134">
        <v>5.0694444444444441E-3</v>
      </c>
      <c r="C34" s="129"/>
      <c r="D34" s="129">
        <f>E34-B34</f>
        <v>5.6018518518518527E-3</v>
      </c>
      <c r="E34" s="126">
        <v>1.0671296296296297E-2</v>
      </c>
      <c r="F34" s="132">
        <f>E34/2</f>
        <v>5.3356481481481484E-3</v>
      </c>
      <c r="G34" s="134">
        <v>5.3240740740740748E-3</v>
      </c>
      <c r="H34" s="129"/>
      <c r="I34" s="129">
        <v>1.0856481481481481E-2</v>
      </c>
      <c r="J34" s="124">
        <f>I34/2</f>
        <v>5.4282407407407404E-3</v>
      </c>
      <c r="K34" s="26">
        <v>41</v>
      </c>
      <c r="L34" s="123">
        <f>(1-(E34/I34))*-1</f>
        <v>-1.7057569296375141E-2</v>
      </c>
      <c r="M34" s="134">
        <v>5.5902777777777782E-3</v>
      </c>
      <c r="N34" s="129"/>
      <c r="O34" s="129">
        <v>1.1261574074074071E-2</v>
      </c>
      <c r="P34" s="129">
        <f>O34/2</f>
        <v>5.6307870370370357E-3</v>
      </c>
      <c r="Q34" s="192">
        <f>(1-(I34/O34))*-1</f>
        <v>-3.597122302158251E-2</v>
      </c>
      <c r="R34" s="134"/>
      <c r="S34" s="129"/>
      <c r="T34" s="129"/>
      <c r="U34" s="129"/>
      <c r="V34" s="26"/>
      <c r="W34" s="27"/>
      <c r="X34" s="25"/>
      <c r="Y34" s="18"/>
      <c r="Z34" s="26"/>
      <c r="AA34" s="27"/>
      <c r="AB34" s="134"/>
      <c r="AC34" s="129"/>
      <c r="AD34" s="129"/>
      <c r="AE34" s="129"/>
      <c r="AF34" s="27"/>
      <c r="AG34" s="134"/>
      <c r="AH34" s="129"/>
      <c r="AI34" s="129"/>
      <c r="AJ34" s="129"/>
      <c r="AK34" s="28"/>
    </row>
    <row r="35" spans="1:37" ht="21.6" customHeight="1" x14ac:dyDescent="0.3">
      <c r="A35" s="38" t="s">
        <v>100</v>
      </c>
      <c r="B35" s="185" t="s">
        <v>136</v>
      </c>
      <c r="C35" s="186"/>
      <c r="D35" s="186"/>
      <c r="E35" s="186"/>
      <c r="F35" s="187"/>
      <c r="G35" s="135">
        <v>5.5555555555555558E-3</v>
      </c>
      <c r="H35" s="124"/>
      <c r="I35" s="127">
        <v>1.1238425925925928E-2</v>
      </c>
      <c r="J35" s="124">
        <f>I35/2</f>
        <v>5.6192129629629639E-3</v>
      </c>
      <c r="K35" s="30">
        <v>53</v>
      </c>
      <c r="L35" s="22"/>
      <c r="M35" s="135">
        <v>5.8333333333333336E-3</v>
      </c>
      <c r="N35" s="124"/>
      <c r="O35" s="124">
        <v>1.136574074074074E-2</v>
      </c>
      <c r="P35" s="129">
        <f>O35/2</f>
        <v>5.6828703703703702E-3</v>
      </c>
      <c r="Q35" s="192">
        <f t="shared" ref="Q35:Q46" si="10">(1-(I35/O35))*-1</f>
        <v>-1.120162932790203E-2</v>
      </c>
      <c r="R35" s="135"/>
      <c r="S35" s="124"/>
      <c r="T35" s="124"/>
      <c r="U35" s="124"/>
      <c r="V35" s="30"/>
      <c r="W35" s="22"/>
      <c r="X35" s="21"/>
      <c r="Y35" s="16"/>
      <c r="Z35" s="17"/>
      <c r="AA35" s="15"/>
      <c r="AB35" s="135"/>
      <c r="AC35" s="124"/>
      <c r="AD35" s="124"/>
      <c r="AE35" s="124"/>
      <c r="AF35" s="27"/>
      <c r="AG35" s="135"/>
      <c r="AH35" s="124"/>
      <c r="AI35" s="124"/>
      <c r="AJ35" s="124"/>
      <c r="AK35" s="32"/>
    </row>
    <row r="36" spans="1:37" ht="21.6" customHeight="1" x14ac:dyDescent="0.3">
      <c r="A36" s="38" t="s">
        <v>89</v>
      </c>
      <c r="B36" s="135">
        <v>5.1736111111111115E-3</v>
      </c>
      <c r="C36" s="124"/>
      <c r="D36" s="129">
        <f>E36-B36</f>
        <v>5.5671296296296285E-3</v>
      </c>
      <c r="E36" s="127">
        <v>1.074074074074074E-2</v>
      </c>
      <c r="F36" s="132">
        <f>E36/2</f>
        <v>5.37037037037037E-3</v>
      </c>
      <c r="G36" s="135">
        <v>5.8449074074074072E-3</v>
      </c>
      <c r="H36" s="124"/>
      <c r="I36" s="124">
        <v>1.1412037037037038E-2</v>
      </c>
      <c r="J36" s="124">
        <f>I36/2</f>
        <v>5.7060185185185191E-3</v>
      </c>
      <c r="K36" s="30">
        <v>60</v>
      </c>
      <c r="L36" s="123">
        <f>(1-(E36/I36))*-1</f>
        <v>-5.882352941176483E-2</v>
      </c>
      <c r="M36" s="135">
        <v>5.8912037037037032E-3</v>
      </c>
      <c r="N36" s="124"/>
      <c r="O36" s="124">
        <v>1.1504629629629629E-2</v>
      </c>
      <c r="P36" s="129">
        <f>O36/2</f>
        <v>5.7523148148148143E-3</v>
      </c>
      <c r="Q36" s="192">
        <f t="shared" si="10"/>
        <v>-8.0482897384304142E-3</v>
      </c>
      <c r="R36" s="135"/>
      <c r="S36" s="124"/>
      <c r="T36" s="124"/>
      <c r="U36" s="124"/>
      <c r="V36" s="30"/>
      <c r="W36" s="22"/>
      <c r="X36" s="21"/>
      <c r="Y36" s="16"/>
      <c r="Z36" s="30"/>
      <c r="AA36" s="22"/>
      <c r="AB36" s="135"/>
      <c r="AC36" s="124"/>
      <c r="AD36" s="124"/>
      <c r="AE36" s="124"/>
      <c r="AF36" s="27"/>
      <c r="AG36" s="135"/>
      <c r="AH36" s="124"/>
      <c r="AI36" s="124"/>
      <c r="AJ36" s="124"/>
      <c r="AK36" s="32"/>
    </row>
    <row r="37" spans="1:37" ht="21.6" customHeight="1" x14ac:dyDescent="0.3">
      <c r="A37" s="9" t="s">
        <v>24</v>
      </c>
      <c r="B37" s="135">
        <v>5.162037037037037E-3</v>
      </c>
      <c r="C37" s="124"/>
      <c r="D37" s="129">
        <f t="shared" si="0"/>
        <v>5.4745370370370373E-3</v>
      </c>
      <c r="E37" s="127">
        <v>1.0636574074074074E-2</v>
      </c>
      <c r="F37" s="132">
        <f t="shared" si="1"/>
        <v>5.3182870370370372E-3</v>
      </c>
      <c r="G37" s="135">
        <v>5.3240740740740748E-3</v>
      </c>
      <c r="H37" s="124"/>
      <c r="I37" s="124">
        <v>1.0983796296296297E-2</v>
      </c>
      <c r="J37" s="124">
        <f>I37/2</f>
        <v>5.4918981481481485E-3</v>
      </c>
      <c r="K37" s="30">
        <v>47</v>
      </c>
      <c r="L37" s="123">
        <f>(1-(E37/I37))*-1</f>
        <v>-3.1612223393045369E-2</v>
      </c>
      <c r="M37" s="135">
        <v>5.7523148148148143E-3</v>
      </c>
      <c r="N37" s="124"/>
      <c r="O37" s="124">
        <v>1.1724537037037035E-2</v>
      </c>
      <c r="P37" s="129">
        <f t="shared" ref="P37:P46" si="11">O37/2</f>
        <v>5.8622685185185175E-3</v>
      </c>
      <c r="Q37" s="192">
        <f t="shared" si="10"/>
        <v>-6.3178677196445987E-2</v>
      </c>
      <c r="R37" s="135"/>
      <c r="S37" s="124"/>
      <c r="T37" s="124"/>
      <c r="U37" s="124"/>
      <c r="V37" s="30"/>
      <c r="W37" s="22"/>
      <c r="X37" s="21"/>
      <c r="Y37" s="16"/>
      <c r="Z37" s="30"/>
      <c r="AA37" s="22"/>
      <c r="AB37" s="135"/>
      <c r="AC37" s="124"/>
      <c r="AD37" s="124"/>
      <c r="AE37" s="124"/>
      <c r="AF37" s="27"/>
      <c r="AG37" s="135"/>
      <c r="AH37" s="124"/>
      <c r="AI37" s="124"/>
      <c r="AJ37" s="124"/>
      <c r="AK37" s="32"/>
    </row>
    <row r="38" spans="1:37" ht="21.6" customHeight="1" x14ac:dyDescent="0.3">
      <c r="A38" s="38" t="s">
        <v>90</v>
      </c>
      <c r="B38" s="135">
        <v>5.6597222222222222E-3</v>
      </c>
      <c r="C38" s="124"/>
      <c r="D38" s="129">
        <f t="shared" si="0"/>
        <v>5.5902777777777756E-3</v>
      </c>
      <c r="E38" s="127">
        <v>1.1249999999999998E-2</v>
      </c>
      <c r="F38" s="132">
        <f t="shared" si="1"/>
        <v>5.6249999999999989E-3</v>
      </c>
      <c r="G38" s="135">
        <v>5.8333333333333336E-3</v>
      </c>
      <c r="H38" s="124"/>
      <c r="I38" s="124">
        <v>1.1504629629629629E-2</v>
      </c>
      <c r="J38" s="124">
        <f t="shared" ref="J38:J46" si="12">I38/2</f>
        <v>5.7523148148148143E-3</v>
      </c>
      <c r="K38" s="30">
        <v>68</v>
      </c>
      <c r="L38" s="123">
        <f t="shared" ref="L38:L45" si="13">(1-(E38/I38))*-1</f>
        <v>-2.213279678068425E-2</v>
      </c>
      <c r="M38" s="135">
        <v>5.8333333333333336E-3</v>
      </c>
      <c r="N38" s="124"/>
      <c r="O38" s="124">
        <v>1.1724537037037035E-2</v>
      </c>
      <c r="P38" s="129">
        <f t="shared" si="11"/>
        <v>5.8622685185185175E-3</v>
      </c>
      <c r="Q38" s="192">
        <f t="shared" si="10"/>
        <v>-1.8756169792694899E-2</v>
      </c>
      <c r="R38" s="135"/>
      <c r="S38" s="124"/>
      <c r="T38" s="124"/>
      <c r="U38" s="124"/>
      <c r="V38" s="30"/>
      <c r="W38" s="22"/>
      <c r="X38" s="21"/>
      <c r="Y38" s="16"/>
      <c r="Z38" s="17"/>
      <c r="AA38" s="15"/>
      <c r="AB38" s="135"/>
      <c r="AC38" s="124"/>
      <c r="AD38" s="124"/>
      <c r="AE38" s="124"/>
      <c r="AF38" s="27"/>
      <c r="AG38" s="135"/>
      <c r="AH38" s="124"/>
      <c r="AI38" s="124"/>
      <c r="AJ38" s="124"/>
      <c r="AK38" s="32"/>
    </row>
    <row r="39" spans="1:37" ht="21.6" customHeight="1" x14ac:dyDescent="0.3">
      <c r="A39" s="38" t="s">
        <v>92</v>
      </c>
      <c r="B39" s="135">
        <v>5.7638888888888887E-3</v>
      </c>
      <c r="C39" s="124"/>
      <c r="D39" s="129">
        <f>E39-B39</f>
        <v>6.4699074074074077E-3</v>
      </c>
      <c r="E39" s="124">
        <v>1.2233796296296296E-2</v>
      </c>
      <c r="F39" s="132">
        <f>E39/2</f>
        <v>6.1168981481481482E-3</v>
      </c>
      <c r="G39" s="135">
        <v>5.8333333333333336E-3</v>
      </c>
      <c r="H39" s="124"/>
      <c r="I39" s="149">
        <v>1.2210648148148146E-2</v>
      </c>
      <c r="J39" s="124">
        <f>I39/2</f>
        <v>6.1053240740740729E-3</v>
      </c>
      <c r="K39" s="30">
        <v>92</v>
      </c>
      <c r="L39" s="22">
        <f>(1-(E39/I39))*-1</f>
        <v>1.8957345971566397E-3</v>
      </c>
      <c r="M39" s="135">
        <v>6.168981481481481E-3</v>
      </c>
      <c r="N39" s="124"/>
      <c r="O39" s="127">
        <v>1.1770833333333333E-2</v>
      </c>
      <c r="P39" s="129">
        <f>O39/2</f>
        <v>5.8854166666666664E-3</v>
      </c>
      <c r="Q39" s="191">
        <f t="shared" si="10"/>
        <v>3.7364798426745116E-2</v>
      </c>
      <c r="R39" s="135"/>
      <c r="S39" s="124"/>
      <c r="T39" s="124"/>
      <c r="U39" s="124"/>
      <c r="V39" s="17"/>
      <c r="W39" s="15"/>
      <c r="X39" s="21"/>
      <c r="Y39" s="16"/>
      <c r="Z39" s="17"/>
      <c r="AA39" s="22"/>
      <c r="AB39" s="135"/>
      <c r="AC39" s="124"/>
      <c r="AD39" s="124"/>
      <c r="AE39" s="124"/>
      <c r="AF39" s="27"/>
      <c r="AG39" s="135"/>
      <c r="AH39" s="124"/>
      <c r="AI39" s="124"/>
      <c r="AJ39" s="124"/>
      <c r="AK39" s="23"/>
    </row>
    <row r="40" spans="1:37" ht="21.6" customHeight="1" x14ac:dyDescent="0.3">
      <c r="A40" s="38" t="s">
        <v>91</v>
      </c>
      <c r="B40" s="135">
        <v>5.6712962962962958E-3</v>
      </c>
      <c r="C40" s="124"/>
      <c r="D40" s="129">
        <f t="shared" si="0"/>
        <v>5.6134259259259262E-3</v>
      </c>
      <c r="E40" s="127">
        <v>1.1284722222222222E-2</v>
      </c>
      <c r="F40" s="132">
        <f t="shared" si="1"/>
        <v>5.642361111111111E-3</v>
      </c>
      <c r="G40" s="135">
        <v>5.8680555555555543E-3</v>
      </c>
      <c r="H40" s="124"/>
      <c r="I40" s="124">
        <v>1.1909722222222223E-2</v>
      </c>
      <c r="J40" s="124">
        <f t="shared" si="12"/>
        <v>5.9548611111111113E-3</v>
      </c>
      <c r="K40" s="17">
        <v>82</v>
      </c>
      <c r="L40" s="123">
        <f t="shared" si="13"/>
        <v>-5.2478134110787167E-2</v>
      </c>
      <c r="M40" s="135">
        <v>6.168981481481481E-3</v>
      </c>
      <c r="N40" s="124"/>
      <c r="O40" s="124">
        <v>1.1967592592592592E-2</v>
      </c>
      <c r="P40" s="129">
        <f t="shared" si="11"/>
        <v>5.9837962962962961E-3</v>
      </c>
      <c r="Q40" s="27">
        <f t="shared" si="10"/>
        <v>-4.8355899419728621E-3</v>
      </c>
      <c r="R40" s="135"/>
      <c r="S40" s="124"/>
      <c r="T40" s="124"/>
      <c r="U40" s="124"/>
      <c r="V40" s="17"/>
      <c r="W40" s="15"/>
      <c r="X40" s="21"/>
      <c r="Y40" s="16"/>
      <c r="Z40" s="30"/>
      <c r="AA40" s="22"/>
      <c r="AB40" s="135"/>
      <c r="AC40" s="124"/>
      <c r="AD40" s="124"/>
      <c r="AE40" s="124"/>
      <c r="AF40" s="31"/>
      <c r="AG40" s="135"/>
      <c r="AH40" s="124"/>
      <c r="AI40" s="124"/>
      <c r="AJ40" s="124"/>
      <c r="AK40" s="23"/>
    </row>
    <row r="41" spans="1:37" ht="21.6" customHeight="1" x14ac:dyDescent="0.3">
      <c r="A41" s="38" t="s">
        <v>93</v>
      </c>
      <c r="B41" s="135">
        <v>6.4120370370370364E-3</v>
      </c>
      <c r="C41" s="124"/>
      <c r="D41" s="129">
        <f>E41-B41</f>
        <v>5.9143518518518521E-3</v>
      </c>
      <c r="E41" s="124">
        <v>1.2326388888888888E-2</v>
      </c>
      <c r="F41" s="132">
        <f>E41/2</f>
        <v>6.1631944444444442E-3</v>
      </c>
      <c r="G41" s="135"/>
      <c r="H41" s="124"/>
      <c r="I41" s="127">
        <v>1.1863425925925925E-2</v>
      </c>
      <c r="J41" s="124">
        <f>I41/2</f>
        <v>5.9317129629629624E-3</v>
      </c>
      <c r="K41" s="30">
        <v>76</v>
      </c>
      <c r="L41" s="121">
        <f>(1-(E41/I41))*-1</f>
        <v>3.9024390243902474E-2</v>
      </c>
      <c r="M41" s="135">
        <v>6.3888888888888884E-3</v>
      </c>
      <c r="N41" s="124"/>
      <c r="O41" s="124">
        <v>1.2418981481481482E-2</v>
      </c>
      <c r="P41" s="129">
        <f t="shared" si="11"/>
        <v>6.2094907407407411E-3</v>
      </c>
      <c r="Q41" s="192">
        <f t="shared" si="10"/>
        <v>-4.4734389561975951E-2</v>
      </c>
      <c r="R41" s="135"/>
      <c r="S41" s="124"/>
      <c r="T41" s="124"/>
      <c r="U41" s="124"/>
      <c r="V41" s="30"/>
      <c r="W41" s="22"/>
      <c r="X41" s="21"/>
      <c r="Y41" s="16"/>
      <c r="Z41" s="17"/>
      <c r="AA41" s="15"/>
      <c r="AB41" s="135"/>
      <c r="AC41" s="124"/>
      <c r="AD41" s="124"/>
      <c r="AE41" s="124"/>
      <c r="AF41" s="27"/>
      <c r="AG41" s="135"/>
      <c r="AH41" s="124"/>
      <c r="AI41" s="124"/>
      <c r="AJ41" s="124"/>
      <c r="AK41" s="23"/>
    </row>
    <row r="42" spans="1:37" ht="21.6" customHeight="1" x14ac:dyDescent="0.3">
      <c r="A42" s="38" t="s">
        <v>98</v>
      </c>
      <c r="B42" s="151" t="s">
        <v>136</v>
      </c>
      <c r="C42" s="152"/>
      <c r="D42" s="152"/>
      <c r="E42" s="152"/>
      <c r="F42" s="153"/>
      <c r="G42" s="188" t="s">
        <v>136</v>
      </c>
      <c r="H42" s="152"/>
      <c r="I42" s="152"/>
      <c r="J42" s="152"/>
      <c r="K42" s="152"/>
      <c r="L42" s="153"/>
      <c r="M42" s="135">
        <v>6.122685185185185E-3</v>
      </c>
      <c r="N42" s="124"/>
      <c r="O42" s="127">
        <v>1.2615740740740742E-2</v>
      </c>
      <c r="P42" s="129">
        <f>O42/2</f>
        <v>6.3078703703703708E-3</v>
      </c>
      <c r="Q42" s="27"/>
      <c r="R42" s="135"/>
      <c r="S42" s="124"/>
      <c r="T42" s="124"/>
      <c r="U42" s="124"/>
      <c r="V42" s="17"/>
      <c r="W42" s="15"/>
      <c r="X42" s="21"/>
      <c r="Y42" s="16"/>
      <c r="Z42" s="30"/>
      <c r="AA42" s="22"/>
      <c r="AB42" s="135"/>
      <c r="AC42" s="124"/>
      <c r="AD42" s="124"/>
      <c r="AE42" s="124"/>
      <c r="AF42" s="31"/>
      <c r="AG42" s="135"/>
      <c r="AH42" s="124"/>
      <c r="AI42" s="124"/>
      <c r="AJ42" s="124"/>
      <c r="AK42" s="23"/>
    </row>
    <row r="43" spans="1:37" ht="21.6" customHeight="1" x14ac:dyDescent="0.3">
      <c r="A43" s="38" t="s">
        <v>94</v>
      </c>
      <c r="B43" s="135">
        <v>6.5277777777777782E-3</v>
      </c>
      <c r="C43" s="124"/>
      <c r="D43" s="129">
        <f>E43-B43</f>
        <v>6.8749999999999992E-3</v>
      </c>
      <c r="E43" s="124">
        <v>1.3402777777777777E-2</v>
      </c>
      <c r="F43" s="132">
        <f>E43/2</f>
        <v>6.7013888888888887E-3</v>
      </c>
      <c r="G43" s="135"/>
      <c r="H43" s="124"/>
      <c r="I43" s="149">
        <v>1.3333333333333334E-2</v>
      </c>
      <c r="J43" s="124">
        <f>I43/2</f>
        <v>6.6666666666666671E-3</v>
      </c>
      <c r="K43" s="30">
        <v>136</v>
      </c>
      <c r="L43" s="121">
        <f>(1-(E43/I43))*-1</f>
        <v>5.2083333333332593E-3</v>
      </c>
      <c r="M43" s="135">
        <v>6.5972222222222222E-3</v>
      </c>
      <c r="N43" s="124"/>
      <c r="O43" s="127">
        <v>1.2962962962962963E-2</v>
      </c>
      <c r="P43" s="129">
        <f>O43/2</f>
        <v>6.4814814814814813E-3</v>
      </c>
      <c r="Q43" s="191">
        <f t="shared" si="10"/>
        <v>2.8571428571428692E-2</v>
      </c>
      <c r="R43" s="135"/>
      <c r="S43" s="124"/>
      <c r="T43" s="124"/>
      <c r="U43" s="124"/>
      <c r="V43" s="30"/>
      <c r="W43" s="22"/>
      <c r="X43" s="21"/>
      <c r="Y43" s="16"/>
      <c r="Z43" s="30"/>
      <c r="AA43" s="22"/>
      <c r="AB43" s="135"/>
      <c r="AC43" s="124"/>
      <c r="AD43" s="124"/>
      <c r="AE43" s="124"/>
      <c r="AF43" s="27"/>
      <c r="AG43" s="135"/>
      <c r="AH43" s="124"/>
      <c r="AI43" s="124"/>
      <c r="AJ43" s="124"/>
      <c r="AK43" s="23"/>
    </row>
    <row r="44" spans="1:37" ht="21.6" customHeight="1" x14ac:dyDescent="0.3">
      <c r="A44" s="38" t="s">
        <v>95</v>
      </c>
      <c r="B44" s="135">
        <v>5.9953703703703697E-3</v>
      </c>
      <c r="C44" s="124"/>
      <c r="D44" s="129">
        <f>E44-B44</f>
        <v>7.4652777777777773E-3</v>
      </c>
      <c r="E44" s="124">
        <v>1.3460648148148147E-2</v>
      </c>
      <c r="F44" s="132">
        <f>E44/2</f>
        <v>6.7303240740740735E-3</v>
      </c>
      <c r="G44" s="135">
        <v>6.2499999999999995E-3</v>
      </c>
      <c r="H44" s="124"/>
      <c r="I44" s="127">
        <v>1.3171296296296294E-2</v>
      </c>
      <c r="J44" s="124">
        <f>I44/2</f>
        <v>6.5856481481481469E-3</v>
      </c>
      <c r="K44" s="16" t="s">
        <v>141</v>
      </c>
      <c r="L44" s="121">
        <f>(1-(E44/I44))*-1</f>
        <v>2.1968365553602931E-2</v>
      </c>
      <c r="M44" s="135">
        <v>6.4699074074074069E-3</v>
      </c>
      <c r="N44" s="124"/>
      <c r="O44" s="124">
        <v>1.3541666666666667E-2</v>
      </c>
      <c r="P44" s="129">
        <f t="shared" si="11"/>
        <v>6.7708333333333336E-3</v>
      </c>
      <c r="Q44" s="192">
        <f t="shared" si="10"/>
        <v>-2.7350427350427586E-2</v>
      </c>
      <c r="R44" s="135"/>
      <c r="S44" s="124"/>
      <c r="T44" s="124"/>
      <c r="U44" s="124"/>
      <c r="V44" s="16"/>
      <c r="W44" s="22"/>
      <c r="X44" s="21"/>
      <c r="Y44" s="16"/>
      <c r="Z44" s="16"/>
      <c r="AA44" s="22"/>
      <c r="AB44" s="135"/>
      <c r="AC44" s="124"/>
      <c r="AD44" s="124"/>
      <c r="AE44" s="124"/>
      <c r="AF44" s="22"/>
      <c r="AG44" s="135"/>
      <c r="AH44" s="124"/>
      <c r="AI44" s="124"/>
      <c r="AJ44" s="124"/>
      <c r="AK44" s="29"/>
    </row>
    <row r="45" spans="1:37" ht="21.6" customHeight="1" x14ac:dyDescent="0.3">
      <c r="A45" s="38" t="s">
        <v>96</v>
      </c>
      <c r="B45" s="134">
        <v>6.5046296296296302E-3</v>
      </c>
      <c r="C45" s="129"/>
      <c r="D45" s="129">
        <f t="shared" si="0"/>
        <v>7.2569444444444435E-3</v>
      </c>
      <c r="E45" s="129">
        <v>1.3761574074074074E-2</v>
      </c>
      <c r="F45" s="132">
        <f t="shared" si="1"/>
        <v>6.8807870370370368E-3</v>
      </c>
      <c r="G45" s="134"/>
      <c r="H45" s="129"/>
      <c r="I45" s="148">
        <v>1.3611111111111114E-2</v>
      </c>
      <c r="J45" s="124">
        <f t="shared" si="12"/>
        <v>6.8055555555555569E-3</v>
      </c>
      <c r="K45" s="26">
        <v>147</v>
      </c>
      <c r="L45" s="121">
        <f t="shared" si="13"/>
        <v>1.105442176870719E-2</v>
      </c>
      <c r="M45" s="134">
        <v>6.6782407407407415E-3</v>
      </c>
      <c r="N45" s="129"/>
      <c r="O45" s="126">
        <v>1.3587962962962963E-2</v>
      </c>
      <c r="P45" s="129">
        <f t="shared" si="11"/>
        <v>6.7939814814814816E-3</v>
      </c>
      <c r="Q45" s="27">
        <f t="shared" si="10"/>
        <v>1.7035775127769437E-3</v>
      </c>
      <c r="R45" s="134"/>
      <c r="S45" s="129"/>
      <c r="T45" s="129"/>
      <c r="U45" s="129"/>
      <c r="V45" s="26"/>
      <c r="W45" s="27"/>
      <c r="X45" s="25"/>
      <c r="Y45" s="18"/>
      <c r="Z45" s="26"/>
      <c r="AA45" s="27"/>
      <c r="AB45" s="134"/>
      <c r="AC45" s="129"/>
      <c r="AD45" s="129"/>
      <c r="AE45" s="129"/>
      <c r="AF45" s="27"/>
      <c r="AG45" s="134"/>
      <c r="AH45" s="129"/>
      <c r="AI45" s="129"/>
      <c r="AJ45" s="129"/>
      <c r="AK45" s="28"/>
    </row>
    <row r="46" spans="1:37" ht="21.6" customHeight="1" x14ac:dyDescent="0.3">
      <c r="A46" s="38" t="s">
        <v>97</v>
      </c>
      <c r="B46" s="135">
        <v>1.0219907407407408E-2</v>
      </c>
      <c r="C46" s="124"/>
      <c r="D46" s="129">
        <f t="shared" si="0"/>
        <v>9.8379629629629598E-3</v>
      </c>
      <c r="E46" s="124">
        <v>2.0057870370370368E-2</v>
      </c>
      <c r="F46" s="132">
        <f t="shared" si="1"/>
        <v>1.0028935185185184E-2</v>
      </c>
      <c r="G46" s="135"/>
      <c r="H46" s="124"/>
      <c r="I46" s="149">
        <v>1.8981481481481481E-2</v>
      </c>
      <c r="J46" s="124">
        <f t="shared" si="12"/>
        <v>9.4907407407407406E-3</v>
      </c>
      <c r="K46" s="30">
        <v>193</v>
      </c>
      <c r="L46" s="121">
        <f>(1-(E46/I46))*-1</f>
        <v>5.6707317073170671E-2</v>
      </c>
      <c r="M46" s="135"/>
      <c r="N46" s="124"/>
      <c r="O46" s="127">
        <v>1.6689814814814817E-2</v>
      </c>
      <c r="P46" s="129">
        <f t="shared" si="11"/>
        <v>8.3449074074074085E-3</v>
      </c>
      <c r="Q46" s="191">
        <f t="shared" si="10"/>
        <v>0.13730929264909819</v>
      </c>
      <c r="R46" s="135"/>
      <c r="S46" s="124"/>
      <c r="T46" s="124"/>
      <c r="U46" s="124"/>
      <c r="V46" s="30"/>
      <c r="W46" s="22"/>
      <c r="X46" s="21"/>
      <c r="Y46" s="16"/>
      <c r="Z46" s="30"/>
      <c r="AA46" s="22"/>
      <c r="AB46" s="135"/>
      <c r="AC46" s="124"/>
      <c r="AD46" s="124"/>
      <c r="AE46" s="124"/>
      <c r="AF46" s="27"/>
      <c r="AG46" s="135"/>
      <c r="AH46" s="124"/>
      <c r="AI46" s="124"/>
      <c r="AJ46" s="124"/>
      <c r="AK46" s="32"/>
    </row>
    <row r="47" spans="1:37" ht="21.6" customHeight="1" thickBot="1" x14ac:dyDescent="0.35">
      <c r="A47" s="10"/>
      <c r="B47" s="54"/>
      <c r="C47" s="34"/>
      <c r="D47" s="60"/>
      <c r="E47" s="60"/>
      <c r="F47" s="66"/>
      <c r="G47" s="33"/>
      <c r="H47" s="34"/>
      <c r="I47" s="60"/>
      <c r="J47" s="60"/>
      <c r="K47" s="34"/>
      <c r="L47" s="36"/>
      <c r="M47" s="139"/>
      <c r="N47" s="130"/>
      <c r="O47" s="130"/>
      <c r="P47" s="130"/>
      <c r="Q47" s="36"/>
      <c r="R47" s="139"/>
      <c r="S47" s="130"/>
      <c r="T47" s="130"/>
      <c r="U47" s="130"/>
      <c r="V47" s="34"/>
      <c r="W47" s="36"/>
      <c r="X47" s="33"/>
      <c r="Y47" s="34"/>
      <c r="Z47" s="34"/>
      <c r="AA47" s="36"/>
      <c r="AB47" s="139"/>
      <c r="AC47" s="130"/>
      <c r="AD47" s="130"/>
      <c r="AE47" s="130"/>
      <c r="AF47" s="36"/>
      <c r="AG47" s="139"/>
      <c r="AH47" s="130"/>
      <c r="AI47" s="130"/>
      <c r="AJ47" s="130"/>
      <c r="AK47" s="35"/>
    </row>
    <row r="48" spans="1:37" ht="15" thickTop="1" x14ac:dyDescent="0.3"/>
    <row r="49" spans="5:8" x14ac:dyDescent="0.3">
      <c r="E49" s="61"/>
      <c r="F49" s="107" t="s">
        <v>41</v>
      </c>
      <c r="H49"/>
    </row>
    <row r="50" spans="5:8" x14ac:dyDescent="0.3">
      <c r="E50" s="62"/>
      <c r="F50" s="107" t="s">
        <v>42</v>
      </c>
      <c r="H50"/>
    </row>
    <row r="51" spans="5:8" x14ac:dyDescent="0.3">
      <c r="E51" s="63"/>
      <c r="F51" s="108" t="s">
        <v>142</v>
      </c>
      <c r="H51"/>
    </row>
  </sheetData>
  <mergeCells count="25">
    <mergeCell ref="M14:Q14"/>
    <mergeCell ref="AG1:AK1"/>
    <mergeCell ref="AB1:AF1"/>
    <mergeCell ref="X1:AA1"/>
    <mergeCell ref="G1:L1"/>
    <mergeCell ref="B1:F1"/>
    <mergeCell ref="M1:Q1"/>
    <mergeCell ref="R1:W1"/>
    <mergeCell ref="B42:F42"/>
    <mergeCell ref="B27:F27"/>
    <mergeCell ref="B15:F15"/>
    <mergeCell ref="B18:F18"/>
    <mergeCell ref="B30:F30"/>
    <mergeCell ref="B35:F35"/>
    <mergeCell ref="B17:F17"/>
    <mergeCell ref="G20:L20"/>
    <mergeCell ref="G21:L21"/>
    <mergeCell ref="G15:L15"/>
    <mergeCell ref="G33:L33"/>
    <mergeCell ref="G42:L42"/>
    <mergeCell ref="M30:Q30"/>
    <mergeCell ref="M33:Q33"/>
    <mergeCell ref="M28:Q28"/>
    <mergeCell ref="M21:Q21"/>
    <mergeCell ref="M18:Q18"/>
  </mergeCells>
  <pageMargins left="0.2" right="0.2" top="0.25" bottom="0.25" header="0.05" footer="0.05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workbookViewId="0">
      <pane ySplit="2" topLeftCell="A3" activePane="bottomLeft" state="frozen"/>
      <selection pane="bottomLeft" activeCell="G25" sqref="G25"/>
    </sheetView>
  </sheetViews>
  <sheetFormatPr defaultRowHeight="14.4" x14ac:dyDescent="0.3"/>
  <cols>
    <col min="1" max="1" width="17.88671875" customWidth="1"/>
  </cols>
  <sheetData>
    <row r="1" spans="1:4" ht="34.799999999999997" customHeight="1" thickTop="1" thickBot="1" x14ac:dyDescent="0.35">
      <c r="A1" s="6"/>
      <c r="B1" s="189" t="s">
        <v>63</v>
      </c>
      <c r="C1" s="180"/>
      <c r="D1" s="190"/>
    </row>
    <row r="2" spans="1:4" s="4" customFormat="1" ht="48" customHeight="1" thickBot="1" x14ac:dyDescent="0.35">
      <c r="A2" s="7" t="s">
        <v>0</v>
      </c>
      <c r="B2" s="13" t="s">
        <v>3</v>
      </c>
      <c r="C2" s="2" t="s">
        <v>31</v>
      </c>
      <c r="D2" s="19" t="s">
        <v>4</v>
      </c>
    </row>
    <row r="3" spans="1:4" s="14" customFormat="1" ht="22.05" customHeight="1" x14ac:dyDescent="0.3">
      <c r="A3" s="9" t="s">
        <v>11</v>
      </c>
      <c r="B3" s="21"/>
      <c r="C3" s="16"/>
      <c r="D3" s="32"/>
    </row>
    <row r="4" spans="1:4" s="14" customFormat="1" ht="22.05" customHeight="1" x14ac:dyDescent="0.3">
      <c r="A4" s="9" t="s">
        <v>8</v>
      </c>
      <c r="B4" s="21"/>
      <c r="C4" s="16"/>
      <c r="D4" s="32"/>
    </row>
    <row r="5" spans="1:4" s="14" customFormat="1" ht="22.05" customHeight="1" x14ac:dyDescent="0.3">
      <c r="A5" s="9" t="s">
        <v>13</v>
      </c>
      <c r="B5" s="21"/>
      <c r="C5" s="16"/>
      <c r="D5" s="32"/>
    </row>
    <row r="6" spans="1:4" s="14" customFormat="1" ht="22.05" customHeight="1" x14ac:dyDescent="0.3">
      <c r="A6" s="9" t="s">
        <v>7</v>
      </c>
      <c r="B6" s="21"/>
      <c r="C6" s="16"/>
      <c r="D6" s="32"/>
    </row>
    <row r="7" spans="1:4" s="14" customFormat="1" ht="22.05" customHeight="1" x14ac:dyDescent="0.3">
      <c r="A7" s="8" t="s">
        <v>76</v>
      </c>
      <c r="B7" s="25"/>
      <c r="C7" s="18"/>
      <c r="D7" s="28"/>
    </row>
    <row r="8" spans="1:4" s="14" customFormat="1" ht="22.05" customHeight="1" x14ac:dyDescent="0.3">
      <c r="A8" s="9" t="s">
        <v>77</v>
      </c>
      <c r="B8" s="21"/>
      <c r="C8" s="16"/>
      <c r="D8" s="32"/>
    </row>
    <row r="9" spans="1:4" s="14" customFormat="1" ht="22.05" customHeight="1" x14ac:dyDescent="0.3">
      <c r="A9" s="9" t="s">
        <v>78</v>
      </c>
      <c r="B9" s="21"/>
      <c r="C9" s="16"/>
      <c r="D9" s="32"/>
    </row>
    <row r="10" spans="1:4" s="14" customFormat="1" ht="22.05" customHeight="1" x14ac:dyDescent="0.3">
      <c r="A10" s="37" t="s">
        <v>79</v>
      </c>
      <c r="B10" s="21"/>
      <c r="C10" s="16"/>
      <c r="D10" s="32"/>
    </row>
    <row r="11" spans="1:4" s="14" customFormat="1" ht="22.05" customHeight="1" x14ac:dyDescent="0.3">
      <c r="A11" s="9" t="s">
        <v>49</v>
      </c>
      <c r="B11" s="21"/>
      <c r="C11" s="16"/>
      <c r="D11" s="32"/>
    </row>
    <row r="12" spans="1:4" s="14" customFormat="1" ht="22.05" customHeight="1" x14ac:dyDescent="0.3">
      <c r="A12" s="9" t="s">
        <v>80</v>
      </c>
      <c r="B12" s="21"/>
      <c r="C12" s="16"/>
      <c r="D12" s="32"/>
    </row>
    <row r="13" spans="1:4" s="14" customFormat="1" ht="22.05" customHeight="1" x14ac:dyDescent="0.3">
      <c r="A13" s="9" t="s">
        <v>81</v>
      </c>
      <c r="B13" s="21"/>
      <c r="C13" s="16"/>
      <c r="D13" s="32"/>
    </row>
    <row r="14" spans="1:4" s="14" customFormat="1" ht="22.05" customHeight="1" x14ac:dyDescent="0.3">
      <c r="A14" s="9" t="s">
        <v>82</v>
      </c>
      <c r="B14" s="21"/>
      <c r="C14" s="16"/>
      <c r="D14" s="32"/>
    </row>
    <row r="15" spans="1:4" s="14" customFormat="1" ht="22.05" customHeight="1" x14ac:dyDescent="0.3">
      <c r="A15" s="9" t="s">
        <v>83</v>
      </c>
      <c r="B15" s="21"/>
      <c r="C15" s="16"/>
      <c r="D15" s="32"/>
    </row>
    <row r="16" spans="1:4" s="14" customFormat="1" ht="22.05" customHeight="1" x14ac:dyDescent="0.3">
      <c r="A16" s="9" t="s">
        <v>84</v>
      </c>
      <c r="B16" s="21"/>
      <c r="C16" s="16"/>
      <c r="D16" s="23"/>
    </row>
    <row r="17" spans="1:4" s="14" customFormat="1" ht="22.05" customHeight="1" x14ac:dyDescent="0.3">
      <c r="A17" s="9" t="s">
        <v>85</v>
      </c>
      <c r="B17" s="21"/>
      <c r="C17" s="16"/>
      <c r="D17" s="23"/>
    </row>
    <row r="18" spans="1:4" s="14" customFormat="1" ht="22.05" customHeight="1" x14ac:dyDescent="0.3">
      <c r="A18" s="9" t="s">
        <v>15</v>
      </c>
      <c r="B18" s="21"/>
      <c r="C18" s="16"/>
      <c r="D18" s="23"/>
    </row>
    <row r="19" spans="1:4" s="14" customFormat="1" ht="22.05" customHeight="1" x14ac:dyDescent="0.3">
      <c r="A19" s="9" t="s">
        <v>86</v>
      </c>
      <c r="B19" s="21"/>
      <c r="C19" s="16"/>
      <c r="D19" s="32"/>
    </row>
    <row r="20" spans="1:4" s="14" customFormat="1" ht="22.05" customHeight="1" x14ac:dyDescent="0.3">
      <c r="A20" s="9" t="s">
        <v>101</v>
      </c>
      <c r="B20" s="21"/>
      <c r="C20" s="16"/>
      <c r="D20" s="32"/>
    </row>
    <row r="21" spans="1:4" s="14" customFormat="1" ht="22.05" customHeight="1" x14ac:dyDescent="0.3">
      <c r="A21" s="9" t="s">
        <v>102</v>
      </c>
      <c r="B21" s="21"/>
      <c r="C21" s="16"/>
      <c r="D21" s="32"/>
    </row>
    <row r="22" spans="1:4" s="14" customFormat="1" ht="21.6" customHeight="1" thickBot="1" x14ac:dyDescent="0.35">
      <c r="A22" s="38"/>
      <c r="B22" s="42"/>
      <c r="C22" s="39"/>
      <c r="D22" s="44"/>
    </row>
    <row r="23" spans="1:4" s="14" customFormat="1" ht="10.8" customHeight="1" thickTop="1" thickBot="1" x14ac:dyDescent="0.35">
      <c r="A23" s="95"/>
      <c r="B23" s="103"/>
      <c r="C23" s="97"/>
      <c r="D23" s="104"/>
    </row>
    <row r="24" spans="1:4" s="14" customFormat="1" ht="22.05" customHeight="1" thickTop="1" x14ac:dyDescent="0.3">
      <c r="A24" s="8" t="s">
        <v>17</v>
      </c>
      <c r="B24" s="25"/>
      <c r="C24" s="18"/>
      <c r="D24" s="28"/>
    </row>
    <row r="25" spans="1:4" s="14" customFormat="1" ht="22.05" customHeight="1" x14ac:dyDescent="0.3">
      <c r="A25" s="9" t="s">
        <v>18</v>
      </c>
      <c r="B25" s="21"/>
      <c r="C25" s="16"/>
      <c r="D25" s="23"/>
    </row>
    <row r="26" spans="1:4" s="14" customFormat="1" ht="22.05" customHeight="1" x14ac:dyDescent="0.3">
      <c r="A26" s="9" t="s">
        <v>21</v>
      </c>
      <c r="B26" s="21"/>
      <c r="C26" s="16"/>
      <c r="D26" s="32"/>
    </row>
    <row r="27" spans="1:4" s="14" customFormat="1" ht="22.05" customHeight="1" x14ac:dyDescent="0.3">
      <c r="A27" s="9" t="s">
        <v>23</v>
      </c>
      <c r="B27" s="21"/>
      <c r="C27" s="16"/>
      <c r="D27" s="32"/>
    </row>
    <row r="28" spans="1:4" s="14" customFormat="1" ht="22.05" customHeight="1" x14ac:dyDescent="0.3">
      <c r="A28" s="9" t="s">
        <v>87</v>
      </c>
      <c r="B28" s="21"/>
      <c r="C28" s="16"/>
      <c r="D28" s="32"/>
    </row>
    <row r="29" spans="1:4" s="14" customFormat="1" ht="22.05" customHeight="1" x14ac:dyDescent="0.3">
      <c r="A29" s="9" t="s">
        <v>88</v>
      </c>
      <c r="B29" s="21"/>
      <c r="C29" s="16"/>
      <c r="D29" s="32"/>
    </row>
    <row r="30" spans="1:4" s="14" customFormat="1" ht="22.05" customHeight="1" x14ac:dyDescent="0.3">
      <c r="A30" s="9" t="s">
        <v>27</v>
      </c>
      <c r="B30" s="21"/>
      <c r="C30" s="16"/>
      <c r="D30" s="32"/>
    </row>
    <row r="31" spans="1:4" s="14" customFormat="1" ht="22.05" customHeight="1" x14ac:dyDescent="0.3">
      <c r="A31" s="9" t="s">
        <v>28</v>
      </c>
      <c r="B31" s="21"/>
      <c r="C31" s="16"/>
      <c r="D31" s="32"/>
    </row>
    <row r="32" spans="1:4" s="14" customFormat="1" ht="22.05" customHeight="1" x14ac:dyDescent="0.3">
      <c r="A32" s="9" t="s">
        <v>64</v>
      </c>
      <c r="B32" s="21"/>
      <c r="C32" s="16"/>
      <c r="D32" s="32"/>
    </row>
    <row r="33" spans="1:4" s="14" customFormat="1" ht="22.05" customHeight="1" x14ac:dyDescent="0.3">
      <c r="A33" s="9" t="s">
        <v>25</v>
      </c>
      <c r="B33" s="21"/>
      <c r="C33" s="16"/>
      <c r="D33" s="32"/>
    </row>
    <row r="34" spans="1:4" s="14" customFormat="1" ht="22.05" customHeight="1" x14ac:dyDescent="0.3">
      <c r="A34" s="9" t="s">
        <v>24</v>
      </c>
      <c r="B34" s="21"/>
      <c r="C34" s="16"/>
      <c r="D34" s="23"/>
    </row>
    <row r="35" spans="1:4" s="14" customFormat="1" ht="22.05" customHeight="1" x14ac:dyDescent="0.3">
      <c r="A35" s="38" t="s">
        <v>89</v>
      </c>
      <c r="B35" s="42"/>
      <c r="C35" s="39"/>
      <c r="D35" s="102"/>
    </row>
    <row r="36" spans="1:4" s="14" customFormat="1" ht="22.05" customHeight="1" x14ac:dyDescent="0.3">
      <c r="A36" s="38" t="s">
        <v>90</v>
      </c>
      <c r="B36" s="42"/>
      <c r="C36" s="39"/>
      <c r="D36" s="102"/>
    </row>
    <row r="37" spans="1:4" s="14" customFormat="1" ht="22.05" customHeight="1" x14ac:dyDescent="0.3">
      <c r="A37" s="38" t="s">
        <v>91</v>
      </c>
      <c r="B37" s="42"/>
      <c r="C37" s="39"/>
      <c r="D37" s="102"/>
    </row>
    <row r="38" spans="1:4" s="14" customFormat="1" ht="22.05" customHeight="1" x14ac:dyDescent="0.3">
      <c r="A38" s="38" t="s">
        <v>92</v>
      </c>
      <c r="B38" s="42"/>
      <c r="C38" s="39"/>
      <c r="D38" s="102"/>
    </row>
    <row r="39" spans="1:4" s="14" customFormat="1" ht="22.05" customHeight="1" x14ac:dyDescent="0.3">
      <c r="A39" s="38" t="s">
        <v>93</v>
      </c>
      <c r="B39" s="42"/>
      <c r="C39" s="39"/>
      <c r="D39" s="102"/>
    </row>
    <row r="40" spans="1:4" s="14" customFormat="1" ht="22.05" customHeight="1" x14ac:dyDescent="0.3">
      <c r="A40" s="38" t="s">
        <v>94</v>
      </c>
      <c r="B40" s="42"/>
      <c r="C40" s="39"/>
      <c r="D40" s="102"/>
    </row>
    <row r="41" spans="1:4" s="14" customFormat="1" ht="22.05" customHeight="1" x14ac:dyDescent="0.3">
      <c r="A41" s="38" t="s">
        <v>95</v>
      </c>
      <c r="B41" s="42"/>
      <c r="C41" s="39"/>
      <c r="D41" s="102"/>
    </row>
    <row r="42" spans="1:4" s="14" customFormat="1" ht="22.05" customHeight="1" x14ac:dyDescent="0.3">
      <c r="A42" s="38" t="s">
        <v>96</v>
      </c>
      <c r="B42" s="42"/>
      <c r="C42" s="39"/>
      <c r="D42" s="102"/>
    </row>
    <row r="43" spans="1:4" s="14" customFormat="1" ht="22.05" customHeight="1" x14ac:dyDescent="0.3">
      <c r="A43" s="38" t="s">
        <v>97</v>
      </c>
      <c r="B43" s="42"/>
      <c r="C43" s="39"/>
      <c r="D43" s="102"/>
    </row>
    <row r="44" spans="1:4" s="14" customFormat="1" ht="22.05" customHeight="1" x14ac:dyDescent="0.3">
      <c r="A44" s="9" t="s">
        <v>22</v>
      </c>
      <c r="B44" s="21"/>
      <c r="C44" s="16"/>
      <c r="D44" s="32"/>
    </row>
    <row r="45" spans="1:4" s="14" customFormat="1" ht="22.05" customHeight="1" x14ac:dyDescent="0.3">
      <c r="A45" s="38" t="s">
        <v>100</v>
      </c>
      <c r="B45" s="42"/>
      <c r="C45" s="39"/>
      <c r="D45" s="44"/>
    </row>
    <row r="46" spans="1:4" s="14" customFormat="1" ht="22.05" customHeight="1" x14ac:dyDescent="0.3">
      <c r="A46" s="38" t="s">
        <v>98</v>
      </c>
      <c r="B46" s="42"/>
      <c r="C46" s="39"/>
      <c r="D46" s="44"/>
    </row>
    <row r="47" spans="1:4" s="14" customFormat="1" ht="22.05" customHeight="1" x14ac:dyDescent="0.3">
      <c r="A47" s="38" t="s">
        <v>99</v>
      </c>
      <c r="B47" s="42"/>
      <c r="C47" s="39"/>
      <c r="D47" s="44"/>
    </row>
    <row r="48" spans="1:4" s="14" customFormat="1" ht="22.05" customHeight="1" thickBot="1" x14ac:dyDescent="0.35">
      <c r="A48" s="10"/>
      <c r="B48" s="33"/>
      <c r="C48" s="34"/>
      <c r="D48" s="35"/>
    </row>
    <row r="49" ht="15" thickTop="1" x14ac:dyDescent="0.3"/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TimeTrialCompairson</vt:lpstr>
      <vt:lpstr>3200m Races</vt:lpstr>
      <vt:lpstr>3000m Race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Ericson</dc:creator>
  <cp:lastModifiedBy>Dave Ericson</cp:lastModifiedBy>
  <cp:lastPrinted>2014-08-16T18:58:39Z</cp:lastPrinted>
  <dcterms:created xsi:type="dcterms:W3CDTF">2013-08-31T19:41:59Z</dcterms:created>
  <dcterms:modified xsi:type="dcterms:W3CDTF">2014-09-12T20:12:54Z</dcterms:modified>
</cp:coreProperties>
</file>